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atlas\AA\AA2017\"/>
    </mc:Choice>
  </mc:AlternateContent>
  <bookViews>
    <workbookView xWindow="0" yWindow="0" windowWidth="20490" windowHeight="7905"/>
  </bookViews>
  <sheets>
    <sheet name="List2 (2)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7" l="1"/>
  <c r="AU7" i="7" s="1"/>
  <c r="X7" i="7"/>
  <c r="Y7" i="7" s="1"/>
  <c r="T7" i="7"/>
  <c r="AS29" i="7"/>
  <c r="AU29" i="7" s="1"/>
  <c r="X29" i="7"/>
  <c r="Y29" i="7" s="1"/>
  <c r="T29" i="7"/>
  <c r="AS11" i="7"/>
  <c r="AU11" i="7" s="1"/>
  <c r="X11" i="7"/>
  <c r="Y11" i="7" s="1"/>
  <c r="T11" i="7"/>
  <c r="AS15" i="7"/>
  <c r="AU15" i="7" s="1"/>
  <c r="X15" i="7"/>
  <c r="Y15" i="7" s="1"/>
  <c r="T15" i="7"/>
  <c r="AS14" i="7"/>
  <c r="AU14" i="7" s="1"/>
  <c r="X14" i="7"/>
  <c r="Y14" i="7" s="1"/>
  <c r="T14" i="7"/>
  <c r="AS13" i="7"/>
  <c r="AU13" i="7" s="1"/>
  <c r="X13" i="7"/>
  <c r="Y13" i="7" s="1"/>
  <c r="T13" i="7"/>
  <c r="AS38" i="7"/>
  <c r="AU38" i="7" s="1"/>
  <c r="X38" i="7"/>
  <c r="Y38" i="7" s="1"/>
  <c r="T38" i="7"/>
  <c r="AS36" i="7"/>
  <c r="AU36" i="7" s="1"/>
  <c r="X36" i="7"/>
  <c r="Y36" i="7" s="1"/>
  <c r="T36" i="7"/>
  <c r="AS6" i="7"/>
  <c r="AU6" i="7" s="1"/>
  <c r="X6" i="7"/>
  <c r="Y6" i="7" s="1"/>
  <c r="T6" i="7"/>
  <c r="AS30" i="7"/>
  <c r="AU30" i="7" s="1"/>
  <c r="X30" i="7"/>
  <c r="Y30" i="7" s="1"/>
  <c r="T30" i="7"/>
  <c r="AS35" i="7"/>
  <c r="AU35" i="7" s="1"/>
  <c r="X35" i="7"/>
  <c r="Y35" i="7" s="1"/>
  <c r="T35" i="7"/>
  <c r="AS10" i="7"/>
  <c r="AU10" i="7" s="1"/>
  <c r="X10" i="7"/>
  <c r="Y10" i="7" s="1"/>
  <c r="T10" i="7"/>
  <c r="AS5" i="7"/>
  <c r="AU5" i="7" s="1"/>
  <c r="X5" i="7"/>
  <c r="Y5" i="7" s="1"/>
  <c r="T5" i="7"/>
  <c r="AS19" i="7"/>
  <c r="AU19" i="7" s="1"/>
  <c r="X19" i="7"/>
  <c r="Y19" i="7" s="1"/>
  <c r="T19" i="7"/>
  <c r="AS40" i="7"/>
  <c r="AU40" i="7" s="1"/>
  <c r="X40" i="7"/>
  <c r="Y40" i="7" s="1"/>
  <c r="T40" i="7"/>
  <c r="AS32" i="7"/>
  <c r="AU32" i="7" s="1"/>
  <c r="X32" i="7"/>
  <c r="Y32" i="7" s="1"/>
  <c r="T32" i="7"/>
  <c r="AS37" i="7"/>
  <c r="AU37" i="7" s="1"/>
  <c r="X37" i="7"/>
  <c r="Y37" i="7" s="1"/>
  <c r="T37" i="7"/>
  <c r="AS28" i="7"/>
  <c r="AU28" i="7" s="1"/>
  <c r="X28" i="7"/>
  <c r="Y28" i="7" s="1"/>
  <c r="T28" i="7"/>
  <c r="AS17" i="7"/>
  <c r="AU17" i="7" s="1"/>
  <c r="X17" i="7"/>
  <c r="Y17" i="7" s="1"/>
  <c r="T17" i="7"/>
  <c r="AS23" i="7"/>
  <c r="AU23" i="7" s="1"/>
  <c r="X23" i="7"/>
  <c r="Y23" i="7" s="1"/>
  <c r="T23" i="7"/>
  <c r="AS3" i="7"/>
  <c r="AU3" i="7" s="1"/>
  <c r="X3" i="7"/>
  <c r="Y3" i="7" s="1"/>
  <c r="T3" i="7"/>
  <c r="AS12" i="7"/>
  <c r="AU12" i="7" s="1"/>
  <c r="X12" i="7"/>
  <c r="Y12" i="7" s="1"/>
  <c r="T12" i="7"/>
  <c r="AS18" i="7"/>
  <c r="AU18" i="7" s="1"/>
  <c r="X18" i="7"/>
  <c r="Y18" i="7" s="1"/>
  <c r="T18" i="7"/>
  <c r="AS26" i="7"/>
  <c r="AU26" i="7" s="1"/>
  <c r="X26" i="7"/>
  <c r="Y26" i="7" s="1"/>
  <c r="T26" i="7"/>
  <c r="AS8" i="7"/>
  <c r="AU8" i="7" s="1"/>
  <c r="X8" i="7"/>
  <c r="Y8" i="7" s="1"/>
  <c r="T8" i="7"/>
  <c r="AS21" i="7"/>
  <c r="AU21" i="7" s="1"/>
  <c r="X21" i="7"/>
  <c r="Y21" i="7" s="1"/>
  <c r="T21" i="7"/>
  <c r="AS16" i="7"/>
  <c r="AU16" i="7" s="1"/>
  <c r="X16" i="7"/>
  <c r="Y16" i="7" s="1"/>
  <c r="T16" i="7"/>
  <c r="AS9" i="7"/>
  <c r="AU9" i="7" s="1"/>
  <c r="X9" i="7"/>
  <c r="Y9" i="7" s="1"/>
  <c r="T9" i="7"/>
  <c r="AS27" i="7"/>
  <c r="AU27" i="7" s="1"/>
  <c r="X27" i="7"/>
  <c r="Y27" i="7" s="1"/>
  <c r="T27" i="7"/>
  <c r="AS25" i="7"/>
  <c r="AU25" i="7" s="1"/>
  <c r="X25" i="7"/>
  <c r="Y25" i="7" s="1"/>
  <c r="T25" i="7"/>
  <c r="AS31" i="7"/>
  <c r="AU31" i="7" s="1"/>
  <c r="X31" i="7"/>
  <c r="Y31" i="7" s="1"/>
  <c r="T31" i="7"/>
  <c r="AS34" i="7"/>
  <c r="AU34" i="7" s="1"/>
  <c r="X34" i="7"/>
  <c r="Y34" i="7" s="1"/>
  <c r="T34" i="7"/>
  <c r="AS4" i="7"/>
  <c r="AU4" i="7" s="1"/>
  <c r="X4" i="7"/>
  <c r="Y4" i="7" s="1"/>
  <c r="T4" i="7"/>
  <c r="AS2" i="7"/>
  <c r="AU2" i="7" s="1"/>
  <c r="X2" i="7"/>
  <c r="Y2" i="7" s="1"/>
  <c r="T2" i="7"/>
  <c r="AS24" i="7"/>
  <c r="AU24" i="7" s="1"/>
  <c r="X24" i="7"/>
  <c r="Y24" i="7" s="1"/>
  <c r="T24" i="7"/>
  <c r="AS33" i="7"/>
  <c r="AU33" i="7" s="1"/>
  <c r="X33" i="7"/>
  <c r="Y33" i="7" s="1"/>
  <c r="T33" i="7"/>
  <c r="AS39" i="7"/>
  <c r="AU39" i="7" s="1"/>
  <c r="X39" i="7"/>
  <c r="Y39" i="7" s="1"/>
  <c r="T39" i="7"/>
  <c r="AS22" i="7"/>
  <c r="AU22" i="7" s="1"/>
  <c r="X22" i="7"/>
  <c r="Y22" i="7" s="1"/>
  <c r="T22" i="7"/>
  <c r="AS20" i="7"/>
  <c r="AU20" i="7" s="1"/>
  <c r="X20" i="7"/>
  <c r="Y20" i="7" s="1"/>
  <c r="T20" i="7"/>
</calcChain>
</file>

<file path=xl/sharedStrings.xml><?xml version="1.0" encoding="utf-8"?>
<sst xmlns="http://schemas.openxmlformats.org/spreadsheetml/2006/main" count="263" uniqueCount="196">
  <si>
    <t>oddíl</t>
  </si>
  <si>
    <t>Vítr ve vlasech</t>
  </si>
  <si>
    <t>KVS Šumperk</t>
  </si>
  <si>
    <t>Z</t>
  </si>
  <si>
    <t>Krčová Martina</t>
  </si>
  <si>
    <t>Kabourková Petra</t>
  </si>
  <si>
    <t>víly z šumperské díry</t>
  </si>
  <si>
    <t>Vozdová Klára</t>
  </si>
  <si>
    <t>Rešová Kateřina</t>
  </si>
  <si>
    <t>Čí to byl nápad</t>
  </si>
  <si>
    <t>HZS</t>
  </si>
  <si>
    <t>H</t>
  </si>
  <si>
    <t xml:space="preserve">Kulhánek Daniel </t>
  </si>
  <si>
    <t>Sladký Petr</t>
  </si>
  <si>
    <t>čechsčechem</t>
  </si>
  <si>
    <t>HO Atlas Opava</t>
  </si>
  <si>
    <t>S</t>
  </si>
  <si>
    <t>Čech Ondřej</t>
  </si>
  <si>
    <t>Čech Jakub</t>
  </si>
  <si>
    <t>Puchýř a Jehla</t>
  </si>
  <si>
    <t>HEAD BIKE TJ Opava</t>
  </si>
  <si>
    <t>M</t>
  </si>
  <si>
    <t>Wertich Jan</t>
  </si>
  <si>
    <t>He David</t>
  </si>
  <si>
    <t>rychlé mangalice</t>
  </si>
  <si>
    <t>HO Vrbno</t>
  </si>
  <si>
    <t>X</t>
  </si>
  <si>
    <t>Patterman Pavel</t>
  </si>
  <si>
    <t>Pattermanová Ivana</t>
  </si>
  <si>
    <t>ZA ZA ZA VŠEMI</t>
  </si>
  <si>
    <t>HK ATLAS OPAVA</t>
  </si>
  <si>
    <t>Zapletalová Amálie</t>
  </si>
  <si>
    <t>Zapletalová Adéla</t>
  </si>
  <si>
    <t>Ti, co jim smích dělá dobře</t>
  </si>
  <si>
    <t>Mikolajek Jiří</t>
  </si>
  <si>
    <t>Bednarčíková Hanka</t>
  </si>
  <si>
    <t xml:space="preserve">Rampouch </t>
  </si>
  <si>
    <t>Herberová Hana</t>
  </si>
  <si>
    <t>Mrůzek Zbyněk</t>
  </si>
  <si>
    <t xml:space="preserve">Sysli myslí, že v té pixli je syslí müsli. </t>
  </si>
  <si>
    <t>HK Atlas Opava</t>
  </si>
  <si>
    <t>Rypel Ondřej</t>
  </si>
  <si>
    <t>Pacholek David</t>
  </si>
  <si>
    <t>Nezkoušíme II</t>
  </si>
  <si>
    <t>HK Lanškroun z.s.</t>
  </si>
  <si>
    <t>Černohous Jiří</t>
  </si>
  <si>
    <t xml:space="preserve">Skalický Karel </t>
  </si>
  <si>
    <t>Doktor Jedlík</t>
  </si>
  <si>
    <t>A</t>
  </si>
  <si>
    <t>Skalický Matěj</t>
  </si>
  <si>
    <t>Dajčar Jakub</t>
  </si>
  <si>
    <t>Rychlíci</t>
  </si>
  <si>
    <t>B</t>
  </si>
  <si>
    <t>Dajčar Jan</t>
  </si>
  <si>
    <t>Gregora Filip</t>
  </si>
  <si>
    <t>Kynkažačky</t>
  </si>
  <si>
    <t>Konečná Hana</t>
  </si>
  <si>
    <t>Matušková Eva</t>
  </si>
  <si>
    <t>BUCHETKY5</t>
  </si>
  <si>
    <t>atlas opava</t>
  </si>
  <si>
    <t>Vlček Jiří</t>
  </si>
  <si>
    <t>Potkali se v Brně</t>
  </si>
  <si>
    <t>Kučera  Michal</t>
  </si>
  <si>
    <t>Rohan Tomáš</t>
  </si>
  <si>
    <t>Berušky</t>
  </si>
  <si>
    <t>HC Opava</t>
  </si>
  <si>
    <t>C</t>
  </si>
  <si>
    <t>Janošec Šimon</t>
  </si>
  <si>
    <t>Švacha Marek</t>
  </si>
  <si>
    <t>Horský vlci z Polabí</t>
  </si>
  <si>
    <t>Loko Nymburk</t>
  </si>
  <si>
    <t>Fábin František</t>
  </si>
  <si>
    <t>Bártl Jonáš</t>
  </si>
  <si>
    <t>Bloudičí z Polabí</t>
  </si>
  <si>
    <t>Bártl Tomáš</t>
  </si>
  <si>
    <t xml:space="preserve">Bártl Mikoláš </t>
  </si>
  <si>
    <t>Litlle black minks</t>
  </si>
  <si>
    <t>HK Lanškroun</t>
  </si>
  <si>
    <t xml:space="preserve">Vacková Petra </t>
  </si>
  <si>
    <t>Sadovská Daniela</t>
  </si>
  <si>
    <t>Thanks mum!</t>
  </si>
  <si>
    <t xml:space="preserve">Vacková Alena </t>
  </si>
  <si>
    <t xml:space="preserve">Sadovský Filip </t>
  </si>
  <si>
    <t>Hamráci</t>
  </si>
  <si>
    <t>Kohn Tomáš</t>
  </si>
  <si>
    <t>Feller Šimon</t>
  </si>
  <si>
    <t>Masožrave žížaly</t>
  </si>
  <si>
    <t>Kučerová Dana</t>
  </si>
  <si>
    <t>Konečný Jan</t>
  </si>
  <si>
    <t>Lenoši</t>
  </si>
  <si>
    <t>Běžecký klub Heřmanův Městec</t>
  </si>
  <si>
    <t xml:space="preserve">Černochová Michaela </t>
  </si>
  <si>
    <t>Černoch Filip</t>
  </si>
  <si>
    <t>Šneci</t>
  </si>
  <si>
    <t>SDH Valchov</t>
  </si>
  <si>
    <t xml:space="preserve">Barák Petr </t>
  </si>
  <si>
    <t>Buchta Jan</t>
  </si>
  <si>
    <t>Ještě jsme se nedohodli</t>
  </si>
  <si>
    <t>Kolář Matěj</t>
  </si>
  <si>
    <t>Chrobaczek Štěpán</t>
  </si>
  <si>
    <t>Rychlé Šípy</t>
  </si>
  <si>
    <t>Royal Rangers</t>
  </si>
  <si>
    <t>Klimecký Honza</t>
  </si>
  <si>
    <t>Klimecký Tom</t>
  </si>
  <si>
    <t>Hbité veverky</t>
  </si>
  <si>
    <t>Liszková Terka</t>
  </si>
  <si>
    <t>Klimecká Zuzka</t>
  </si>
  <si>
    <t>Pro Matěje</t>
  </si>
  <si>
    <t xml:space="preserve">Vlčková Zdeňka </t>
  </si>
  <si>
    <t xml:space="preserve">Wertich Vojta </t>
  </si>
  <si>
    <t>Černé ovce</t>
  </si>
  <si>
    <t xml:space="preserve">Jelínková Šárka </t>
  </si>
  <si>
    <t xml:space="preserve">Stoklasa Radek </t>
  </si>
  <si>
    <t>Ronrico</t>
  </si>
  <si>
    <t xml:space="preserve">Klapetek Václav </t>
  </si>
  <si>
    <t xml:space="preserve">Klapetková Kristýna </t>
  </si>
  <si>
    <t>Pan Sova</t>
  </si>
  <si>
    <t>Tylichová Petra</t>
  </si>
  <si>
    <t xml:space="preserve">Maxa Milan </t>
  </si>
  <si>
    <t>Tryskomyši</t>
  </si>
  <si>
    <t>Ryplová Věra</t>
  </si>
  <si>
    <t>Rypl Jiří</t>
  </si>
  <si>
    <t>SALÁTOŠ</t>
  </si>
  <si>
    <t>Yetti club Trutnov</t>
  </si>
  <si>
    <t>Tošovský Tomáš</t>
  </si>
  <si>
    <t>Salaj Petr</t>
  </si>
  <si>
    <t>OTASŇÝK</t>
  </si>
  <si>
    <t xml:space="preserve">Jan Cohorna </t>
  </si>
  <si>
    <t xml:space="preserve">Eliška Krejcarová </t>
  </si>
  <si>
    <t>ŽEMLOFCA</t>
  </si>
  <si>
    <t xml:space="preserve">Šimon Poliak </t>
  </si>
  <si>
    <t>Filip Žemlička</t>
  </si>
  <si>
    <t>MYLMELCI</t>
  </si>
  <si>
    <t xml:space="preserve">Tadeáš Melichar </t>
  </si>
  <si>
    <t>Jakub Míl</t>
  </si>
  <si>
    <t>Lenoši B</t>
  </si>
  <si>
    <t xml:space="preserve">Šmotková Lucie </t>
  </si>
  <si>
    <t>Vlček Jakub</t>
  </si>
  <si>
    <t>prodan</t>
  </si>
  <si>
    <t>HO Vrbno pod Pradědem</t>
  </si>
  <si>
    <t>Michálková Daniela</t>
  </si>
  <si>
    <t xml:space="preserve">Patterman Prokop </t>
  </si>
  <si>
    <t>st. Cislo</t>
  </si>
  <si>
    <t>název hlídky</t>
  </si>
  <si>
    <t>kat</t>
  </si>
  <si>
    <t>jmeno1</t>
  </si>
  <si>
    <t>jmeno2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</si>
  <si>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</si>
  <si>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</si>
  <si>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</si>
  <si>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</si>
  <si>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</si>
  <si>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</si>
  <si>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</si>
  <si>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</si>
  <si>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</si>
  <si>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</si>
  <si>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</si>
  <si>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</si>
  <si>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</si>
  <si>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suma N</t>
  </si>
  <si>
    <t>bikové k.</t>
  </si>
  <si>
    <t>nová N</t>
  </si>
  <si>
    <t>cíl čas</t>
  </si>
  <si>
    <t>čas start</t>
  </si>
  <si>
    <t>čistý čas</t>
  </si>
  <si>
    <t>minuty (+/-)</t>
  </si>
  <si>
    <t>nesplnene disciplny</t>
  </si>
  <si>
    <t>LC (40)</t>
  </si>
  <si>
    <t>CykloT (30)</t>
  </si>
  <si>
    <t>slepy OB (40)</t>
  </si>
  <si>
    <t>Kolobez (30)</t>
  </si>
  <si>
    <t>lezeni</t>
  </si>
  <si>
    <t>slaneni (40)</t>
  </si>
  <si>
    <t>lanové překážky (10)</t>
  </si>
  <si>
    <t>boulder(20)</t>
  </si>
  <si>
    <t xml:space="preserve">brod(20) </t>
  </si>
  <si>
    <t>OB</t>
  </si>
  <si>
    <t>smyčkování (20)</t>
  </si>
  <si>
    <t>lodě(30)</t>
  </si>
  <si>
    <t>plaváni(20)</t>
  </si>
  <si>
    <t>biatlon(40)</t>
  </si>
  <si>
    <t>jizdazruc(20)</t>
  </si>
  <si>
    <t>body den</t>
  </si>
  <si>
    <t>x</t>
  </si>
  <si>
    <t>čas</t>
  </si>
  <si>
    <t>body noc</t>
  </si>
  <si>
    <t>celkem</t>
  </si>
  <si>
    <t>šifra(20/60)</t>
  </si>
  <si>
    <t>Konarský Matěj</t>
  </si>
  <si>
    <t>pořadí</t>
  </si>
  <si>
    <t>3(4 - M+H)</t>
  </si>
  <si>
    <t>4(5 - M+H)</t>
  </si>
  <si>
    <t>5(7 - M+H)</t>
  </si>
  <si>
    <t>1(3 -M+H)</t>
  </si>
  <si>
    <t>2(6M+H)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</si>
</sst>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 Unicode MS"/>
      <family val="2"/>
      <charset val="238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/>
    <xf numFmtId="1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20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3" fillId="0" borderId="8" xfId="0" applyFont="1" applyBorder="1"/>
    <xf numFmtId="0" fontId="5" fillId="0" borderId="8" xfId="0" applyFont="1" applyBorder="1"/>
    <xf numFmtId="164" fontId="3" fillId="0" borderId="8" xfId="0" applyNumberFormat="1" applyFont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/>
    <xf numFmtId="0" fontId="5" fillId="0" borderId="14" xfId="0" applyFont="1" applyBorder="1"/>
    <xf numFmtId="164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:mm;@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:mm;@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:mm;@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:mm;@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AV40" totalsRowShown="0" headerRowDxfId="52" dataDxfId="50" headerRowBorderDxfId="51" tableBorderDxfId="49" totalsRowBorderDxfId="48">
  <autoFilter ref="A1:AV40"/>
  <sortState ref="A2:AU40">
    <sortCondition ref="D2:D40" customList="S,A,B,C,Z,M,X,H"/>
    <sortCondition ref="Z2:Z40"/>
    <sortCondition descending="1" ref="AU2:AU40"/>
    <sortCondition ref="X2:X40"/>
  </sortState>
  <tableColumns count="48">
    <tableColumn id="1" name="st. Cislo" dataDxfId="47"/>
    <tableColumn id="2" name="název hlídky" dataDxfId="46"/>
    <tableColumn id="3" name="oddíl" dataDxfId="45"/>
    <tableColumn id="4" name="kat" dataDxfId="44"/>
    <tableColumn id="5" name="jmeno1" dataDxfId="43"/>
    <tableColumn id="6" name="jmeno2" dataDxfId="42"/>
    <tableColumn id="7" name="N1" dataDxfId="41"/>
    <tableColumn id="8" name="N2" dataDxfId="40"/>
    <tableColumn id="9" name="N3" dataDxfId="39"/>
    <tableColumn id="10" name="N4" dataDxfId="38"/>
    <tableColumn id="11" name="N5" dataDxfId="37"/>
    <tableColumn id="12" name="N6" dataDxfId="36"/>
    <tableColumn id="13" name="N7" dataDxfId="35"/>
    <tableColumn id="14" name="N8" dataDxfId="34"/>
    <tableColumn id="15" name="N9" dataDxfId="33"/>
    <tableColumn id="16" name="N10" dataDxfId="32"/>
    <tableColumn id="17" name="N11" dataDxfId="31"/>
    <tableColumn id="18" name="N12" dataDxfId="30"/>
    <tableColumn id="19" name="N13" dataDxfId="29"/>
    <tableColumn id="20" name="suma N" dataDxfId="28">
      <calculatedColumnFormula>SUM(G2:S2)</calculatedColumnFormula>
    </tableColumn>
    <tableColumn id="21" name="nová N" dataDxfId="27"/>
    <tableColumn id="22" name="cíl čas" dataDxfId="26"/>
    <tableColumn id="23" name="čas start" dataDxfId="25"/>
    <tableColumn id="24" name="čistý čas" dataDxfId="24">
      <calculatedColumnFormula>V2-W2</calculatedColumnFormula>
    </tableColumn>
    <tableColumn id="25" name="minuty (+/-)" dataDxfId="23">
      <calculatedColumnFormula>($A$42-X2)</calculatedColumnFormula>
    </tableColumn>
    <tableColumn id="26" name="nesplnene disciplny" dataDxfId="22"/>
    <tableColumn id="27" name="čas" dataDxfId="21"/>
    <tableColumn id="28" name="LC (40)" dataDxfId="20"/>
    <tableColumn id="29" name="CykloT (30)" dataDxfId="19"/>
    <tableColumn id="30" name="slepy OB (40)" dataDxfId="18"/>
    <tableColumn id="31" name="Kolobez (30)" dataDxfId="17"/>
    <tableColumn id="32" name="lezeni" dataDxfId="16"/>
    <tableColumn id="33" name="slaneni (40)" dataDxfId="15"/>
    <tableColumn id="34" name="lanové překážky (10)" dataDxfId="14"/>
    <tableColumn id="35" name="boulder(20)" dataDxfId="13"/>
    <tableColumn id="36" name="brod(20) " dataDxfId="12"/>
    <tableColumn id="37" name="OB" dataDxfId="11"/>
    <tableColumn id="38" name="smyčkování (20)" dataDxfId="10"/>
    <tableColumn id="39" name="lodě(30)" dataDxfId="9"/>
    <tableColumn id="40" name="bikové k." dataDxfId="8"/>
    <tableColumn id="41" name="šifra(20/60)" dataDxfId="7"/>
    <tableColumn id="42" name="plaváni(20)" dataDxfId="6"/>
    <tableColumn id="43" name="biatlon(40)" dataDxfId="5"/>
    <tableColumn id="44" name="jizdazruc(20)" dataDxfId="4"/>
    <tableColumn id="45" name="body den" dataDxfId="3">
      <calculatedColumnFormula>SUM(AA2:AR2)</calculatedColumnFormula>
    </tableColumn>
    <tableColumn id="46" name="body noc" dataDxfId="2"/>
    <tableColumn id="47" name="celkem" dataDxfId="1">
      <calculatedColumnFormula>(AS2+AT2)</calculatedColumnFormula>
    </tableColumn>
    <tableColumn id="48" name="pořadí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workbookViewId="0">
      <pane xSplit="6" ySplit="1" topLeftCell="AN2" activePane="bottomRight" state="frozen"/>
      <selection pane="topRight" activeCell="G1" sqref="G1"/>
      <selection pane="bottomLeft" activeCell="A2" sqref="A2"/>
      <selection pane="bottomRight" activeCell="AH32" sqref="AH32"/>
    </sheetView>
  </sheetViews>
  <sheetFormatPr defaultRowHeight="15" x14ac:dyDescent="0.25"/>
  <cols>
    <col min="1" max="1" width="9.28515625" style="6" customWidth="1"/>
    <col min="2" max="2" width="32.7109375" style="6" customWidth="1"/>
    <col min="3" max="3" width="17.28515625" style="6" customWidth="1"/>
    <col min="4" max="4" width="5.5703125" style="6" customWidth="1"/>
    <col min="5" max="5" width="17" style="13" customWidth="1"/>
    <col min="6" max="6" width="17.28515625" style="13" customWidth="1"/>
    <col min="7" max="8" width="4.140625" style="6" customWidth="1"/>
    <col min="9" max="9" width="3.42578125" style="6" customWidth="1"/>
    <col min="10" max="10" width="3.5703125" style="6" customWidth="1"/>
    <col min="11" max="11" width="4.42578125" style="6" customWidth="1"/>
    <col min="12" max="12" width="4" style="6" customWidth="1"/>
    <col min="13" max="13" width="4.28515625" style="6" customWidth="1"/>
    <col min="14" max="14" width="3.140625" style="6" customWidth="1"/>
    <col min="15" max="15" width="3.5703125" style="6" customWidth="1"/>
    <col min="16" max="16" width="4.5703125" style="6" customWidth="1"/>
    <col min="17" max="17" width="4.140625" style="6" customWidth="1"/>
    <col min="18" max="18" width="4.28515625" style="6" customWidth="1"/>
    <col min="19" max="19" width="4" style="6" customWidth="1"/>
    <col min="20" max="21" width="7.42578125" style="6" customWidth="1"/>
    <col min="22" max="23" width="9.140625" style="10" customWidth="1"/>
    <col min="24" max="24" width="9.5703125" style="10" customWidth="1"/>
    <col min="25" max="25" width="11.7109375" style="10" customWidth="1"/>
    <col min="26" max="26" width="14.5703125" style="11" customWidth="1"/>
    <col min="27" max="27" width="5.85546875" style="10" customWidth="1"/>
    <col min="28" max="28" width="7.28515625" style="10" customWidth="1"/>
    <col min="29" max="29" width="9.28515625" style="10" customWidth="1"/>
    <col min="30" max="30" width="10.42578125" style="10" customWidth="1"/>
    <col min="31" max="31" width="10.85546875" style="10" customWidth="1"/>
    <col min="32" max="32" width="9.140625" style="10" customWidth="1"/>
    <col min="33" max="33" width="12.42578125" style="10" customWidth="1"/>
    <col min="34" max="34" width="16.5703125" style="10" customWidth="1"/>
    <col min="35" max="35" width="10.28515625" style="10" customWidth="1"/>
    <col min="36" max="36" width="10" style="10" customWidth="1"/>
    <col min="37" max="37" width="5.7109375" style="10" customWidth="1"/>
    <col min="38" max="38" width="13" style="10" customWidth="1"/>
    <col min="39" max="39" width="7.7109375" style="10" customWidth="1"/>
    <col min="40" max="40" width="8" style="10" customWidth="1"/>
    <col min="41" max="41" width="10.5703125" style="10" customWidth="1"/>
    <col min="42" max="42" width="9.140625" style="10" customWidth="1"/>
    <col min="43" max="43" width="9.85546875" style="10" customWidth="1"/>
    <col min="44" max="44" width="10.5703125" style="10" customWidth="1"/>
    <col min="45" max="45" width="8" style="10" customWidth="1"/>
    <col min="46" max="46" width="8.7109375" style="10" customWidth="1"/>
    <col min="47" max="47" width="7.42578125" style="15" customWidth="1"/>
    <col min="48" max="48" width="9.42578125" style="45" customWidth="1"/>
    <col min="49" max="16384" width="9.140625" style="6"/>
  </cols>
  <sheetData>
    <row r="1" spans="1:48" s="1" customFormat="1" ht="12.75" thickBot="1" x14ac:dyDescent="0.25">
      <c r="A1" s="17" t="s">
        <v>142</v>
      </c>
      <c r="B1" s="18" t="s">
        <v>143</v>
      </c>
      <c r="C1" s="18" t="s">
        <v>0</v>
      </c>
      <c r="D1" s="18" t="s">
        <v>144</v>
      </c>
      <c r="E1" s="19" t="s">
        <v>145</v>
      </c>
      <c r="F1" s="19" t="s">
        <v>146</v>
      </c>
      <c r="G1" s="18" t="s">
        <v>147</v>
      </c>
      <c r="H1" s="18" t="s">
        <v>148</v>
      </c>
      <c r="I1" s="18" t="s">
        <v>149</v>
      </c>
      <c r="J1" s="18" t="s">
        <v>150</v>
      </c>
      <c r="K1" s="18" t="s">
        <v>151</v>
      </c>
      <c r="L1" s="18" t="s">
        <v>152</v>
      </c>
      <c r="M1" s="18" t="s">
        <v>153</v>
      </c>
      <c r="N1" s="18" t="s">
        <v>154</v>
      </c>
      <c r="O1" s="18" t="s">
        <v>155</v>
      </c>
      <c r="P1" s="18" t="s">
        <v>156</v>
      </c>
      <c r="Q1" s="18" t="s">
        <v>157</v>
      </c>
      <c r="R1" s="18" t="s">
        <v>158</v>
      </c>
      <c r="S1" s="18" t="s">
        <v>159</v>
      </c>
      <c r="T1" s="18" t="s">
        <v>160</v>
      </c>
      <c r="U1" s="20" t="s">
        <v>162</v>
      </c>
      <c r="V1" s="21" t="s">
        <v>163</v>
      </c>
      <c r="W1" s="21" t="s">
        <v>164</v>
      </c>
      <c r="X1" s="21" t="s">
        <v>165</v>
      </c>
      <c r="Y1" s="21" t="s">
        <v>166</v>
      </c>
      <c r="Z1" s="22" t="s">
        <v>167</v>
      </c>
      <c r="AA1" s="21" t="s">
        <v>185</v>
      </c>
      <c r="AB1" s="21" t="s">
        <v>168</v>
      </c>
      <c r="AC1" s="21" t="s">
        <v>169</v>
      </c>
      <c r="AD1" s="21" t="s">
        <v>170</v>
      </c>
      <c r="AE1" s="21" t="s">
        <v>171</v>
      </c>
      <c r="AF1" s="21" t="s">
        <v>172</v>
      </c>
      <c r="AG1" s="21" t="s">
        <v>173</v>
      </c>
      <c r="AH1" s="21" t="s">
        <v>174</v>
      </c>
      <c r="AI1" s="21" t="s">
        <v>175</v>
      </c>
      <c r="AJ1" s="21" t="s">
        <v>176</v>
      </c>
      <c r="AK1" s="21" t="s">
        <v>177</v>
      </c>
      <c r="AL1" s="21" t="s">
        <v>178</v>
      </c>
      <c r="AM1" s="21" t="s">
        <v>179</v>
      </c>
      <c r="AN1" s="21" t="s">
        <v>161</v>
      </c>
      <c r="AO1" s="21" t="s">
        <v>188</v>
      </c>
      <c r="AP1" s="21" t="s">
        <v>180</v>
      </c>
      <c r="AQ1" s="21" t="s">
        <v>181</v>
      </c>
      <c r="AR1" s="21" t="s">
        <v>182</v>
      </c>
      <c r="AS1" s="21" t="s">
        <v>183</v>
      </c>
      <c r="AT1" s="21" t="s">
        <v>186</v>
      </c>
      <c r="AU1" s="23" t="s">
        <v>187</v>
      </c>
      <c r="AV1" s="41" t="s">
        <v>190</v>
      </c>
    </row>
    <row r="2" spans="1:48" x14ac:dyDescent="0.25">
      <c r="A2" s="24">
        <v>6</v>
      </c>
      <c r="B2" s="25" t="s">
        <v>14</v>
      </c>
      <c r="C2" s="25" t="s">
        <v>15</v>
      </c>
      <c r="D2" s="25" t="s">
        <v>16</v>
      </c>
      <c r="E2" s="26" t="s">
        <v>17</v>
      </c>
      <c r="F2" s="26" t="s">
        <v>18</v>
      </c>
      <c r="G2" s="25"/>
      <c r="H2" s="25"/>
      <c r="I2" s="25">
        <v>10</v>
      </c>
      <c r="J2" s="25">
        <v>10</v>
      </c>
      <c r="K2" s="25"/>
      <c r="L2" s="25"/>
      <c r="M2" s="25">
        <v>10</v>
      </c>
      <c r="N2" s="25"/>
      <c r="O2" s="25">
        <v>10</v>
      </c>
      <c r="P2" s="25">
        <v>10</v>
      </c>
      <c r="Q2" s="25">
        <v>10</v>
      </c>
      <c r="R2" s="25">
        <v>5</v>
      </c>
      <c r="S2" s="25"/>
      <c r="T2" s="25">
        <f t="shared" ref="T2:T40" si="0">SUM(G2:S2)</f>
        <v>65</v>
      </c>
      <c r="U2" s="25">
        <v>0</v>
      </c>
      <c r="V2" s="27">
        <v>0.74722222222222223</v>
      </c>
      <c r="W2" s="27">
        <v>0.33333333333333298</v>
      </c>
      <c r="X2" s="27">
        <f t="shared" ref="X2:X40" si="1">V2-W2</f>
        <v>0.41388888888888925</v>
      </c>
      <c r="Y2" s="27">
        <f t="shared" ref="Y2:Y40" si="2">($A$42-X2)</f>
        <v>2.7777777777774348E-3</v>
      </c>
      <c r="Z2" s="28">
        <v>1</v>
      </c>
      <c r="AA2" s="29">
        <v>0</v>
      </c>
      <c r="AB2" s="29">
        <v>40</v>
      </c>
      <c r="AC2" s="29">
        <v>30</v>
      </c>
      <c r="AD2" s="29" t="s">
        <v>184</v>
      </c>
      <c r="AE2" s="29">
        <v>30</v>
      </c>
      <c r="AF2" s="29">
        <v>170</v>
      </c>
      <c r="AG2" s="29">
        <v>40</v>
      </c>
      <c r="AH2" s="29">
        <v>10</v>
      </c>
      <c r="AI2" s="29">
        <v>20</v>
      </c>
      <c r="AJ2" s="29">
        <v>20</v>
      </c>
      <c r="AK2" s="29">
        <v>60</v>
      </c>
      <c r="AL2" s="29">
        <v>20</v>
      </c>
      <c r="AM2" s="29">
        <v>30</v>
      </c>
      <c r="AN2" s="29">
        <v>140</v>
      </c>
      <c r="AO2" s="29">
        <v>0</v>
      </c>
      <c r="AP2" s="29">
        <v>20</v>
      </c>
      <c r="AQ2" s="29">
        <v>40</v>
      </c>
      <c r="AR2" s="29">
        <v>40</v>
      </c>
      <c r="AS2" s="29">
        <f t="shared" ref="AS2:AS40" si="3">SUM(AA2:AR2)</f>
        <v>710</v>
      </c>
      <c r="AT2" s="29">
        <v>0</v>
      </c>
      <c r="AU2" s="30">
        <f t="shared" ref="AU2:AU40" si="4">(AS2+AT2)</f>
        <v>710</v>
      </c>
      <c r="AV2" s="42">
        <v>1</v>
      </c>
    </row>
    <row r="3" spans="1:48" x14ac:dyDescent="0.25">
      <c r="A3" s="31">
        <v>20</v>
      </c>
      <c r="B3" s="2" t="s">
        <v>73</v>
      </c>
      <c r="C3" s="2" t="s">
        <v>70</v>
      </c>
      <c r="D3" s="2" t="s">
        <v>16</v>
      </c>
      <c r="E3" s="12" t="s">
        <v>74</v>
      </c>
      <c r="F3" s="12" t="s">
        <v>75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>
        <f t="shared" si="0"/>
        <v>0</v>
      </c>
      <c r="U3" s="2">
        <v>0</v>
      </c>
      <c r="V3" s="3">
        <v>0.74722222222222223</v>
      </c>
      <c r="W3" s="3">
        <v>0.33333333333333298</v>
      </c>
      <c r="X3" s="3">
        <f t="shared" si="1"/>
        <v>0.41388888888888925</v>
      </c>
      <c r="Y3" s="3">
        <f t="shared" si="2"/>
        <v>2.7777777777774348E-3</v>
      </c>
      <c r="Z3" s="4">
        <v>1</v>
      </c>
      <c r="AA3" s="5">
        <v>0</v>
      </c>
      <c r="AB3" s="5">
        <v>40</v>
      </c>
      <c r="AC3" s="5">
        <v>30</v>
      </c>
      <c r="AD3" s="5" t="s">
        <v>184</v>
      </c>
      <c r="AE3" s="5">
        <v>30</v>
      </c>
      <c r="AF3" s="5">
        <v>140</v>
      </c>
      <c r="AG3" s="5">
        <v>40</v>
      </c>
      <c r="AH3" s="5">
        <v>0</v>
      </c>
      <c r="AI3" s="5">
        <v>0</v>
      </c>
      <c r="AJ3" s="5">
        <v>20</v>
      </c>
      <c r="AK3" s="5">
        <v>60</v>
      </c>
      <c r="AL3" s="5">
        <v>20</v>
      </c>
      <c r="AM3" s="5">
        <v>30</v>
      </c>
      <c r="AN3" s="5">
        <v>140</v>
      </c>
      <c r="AO3" s="5">
        <v>0</v>
      </c>
      <c r="AP3" s="5">
        <v>20</v>
      </c>
      <c r="AQ3" s="5">
        <v>40</v>
      </c>
      <c r="AR3" s="5">
        <v>40</v>
      </c>
      <c r="AS3" s="5">
        <f t="shared" si="3"/>
        <v>650</v>
      </c>
      <c r="AT3" s="5">
        <v>0</v>
      </c>
      <c r="AU3" s="14">
        <f t="shared" si="4"/>
        <v>650</v>
      </c>
      <c r="AV3" s="43">
        <v>2</v>
      </c>
    </row>
    <row r="4" spans="1:48" x14ac:dyDescent="0.25">
      <c r="A4" s="31">
        <v>7</v>
      </c>
      <c r="B4" s="2" t="s">
        <v>29</v>
      </c>
      <c r="C4" s="2" t="s">
        <v>30</v>
      </c>
      <c r="D4" s="2" t="s">
        <v>16</v>
      </c>
      <c r="E4" s="12" t="s">
        <v>31</v>
      </c>
      <c r="F4" s="12" t="s">
        <v>32</v>
      </c>
      <c r="G4" s="2"/>
      <c r="H4" s="2"/>
      <c r="I4" s="2"/>
      <c r="J4" s="2">
        <v>10</v>
      </c>
      <c r="K4" s="2"/>
      <c r="L4" s="2">
        <v>10</v>
      </c>
      <c r="M4" s="2"/>
      <c r="N4" s="2"/>
      <c r="O4" s="2"/>
      <c r="P4" s="2"/>
      <c r="Q4" s="2"/>
      <c r="R4" s="2"/>
      <c r="S4" s="2"/>
      <c r="T4" s="2">
        <f t="shared" si="0"/>
        <v>20</v>
      </c>
      <c r="U4" s="2">
        <v>0</v>
      </c>
      <c r="V4" s="3">
        <v>0.71250000000000002</v>
      </c>
      <c r="W4" s="3">
        <v>0.33333333333333298</v>
      </c>
      <c r="X4" s="3">
        <f t="shared" si="1"/>
        <v>0.37916666666666704</v>
      </c>
      <c r="Y4" s="3">
        <f t="shared" si="2"/>
        <v>3.7499999999999645E-2</v>
      </c>
      <c r="Z4" s="4">
        <v>1</v>
      </c>
      <c r="AA4" s="5">
        <v>0</v>
      </c>
      <c r="AB4" s="5">
        <v>40</v>
      </c>
      <c r="AC4" s="5">
        <v>30</v>
      </c>
      <c r="AD4" s="5" t="s">
        <v>184</v>
      </c>
      <c r="AE4" s="5">
        <v>30</v>
      </c>
      <c r="AF4" s="5">
        <v>140</v>
      </c>
      <c r="AG4" s="5">
        <v>40</v>
      </c>
      <c r="AH4" s="5">
        <v>20</v>
      </c>
      <c r="AI4" s="5">
        <v>20</v>
      </c>
      <c r="AJ4" s="5">
        <v>20</v>
      </c>
      <c r="AK4" s="5">
        <v>60</v>
      </c>
      <c r="AL4" s="5">
        <v>20</v>
      </c>
      <c r="AM4" s="5">
        <v>30</v>
      </c>
      <c r="AN4" s="5">
        <v>40</v>
      </c>
      <c r="AO4" s="5">
        <v>60</v>
      </c>
      <c r="AP4" s="5">
        <v>20</v>
      </c>
      <c r="AQ4" s="5">
        <v>40</v>
      </c>
      <c r="AR4" s="5">
        <v>20</v>
      </c>
      <c r="AS4" s="5">
        <f t="shared" si="3"/>
        <v>630</v>
      </c>
      <c r="AT4" s="5">
        <v>0</v>
      </c>
      <c r="AU4" s="14">
        <f t="shared" si="4"/>
        <v>630</v>
      </c>
      <c r="AV4" s="43">
        <v>3</v>
      </c>
    </row>
    <row r="5" spans="1:48" x14ac:dyDescent="0.25">
      <c r="A5" s="31">
        <v>29</v>
      </c>
      <c r="B5" s="2" t="s">
        <v>100</v>
      </c>
      <c r="C5" s="2" t="s">
        <v>101</v>
      </c>
      <c r="D5" s="2" t="s">
        <v>16</v>
      </c>
      <c r="E5" s="12" t="s">
        <v>102</v>
      </c>
      <c r="F5" s="12" t="s">
        <v>103</v>
      </c>
      <c r="G5" s="2"/>
      <c r="H5" s="2"/>
      <c r="I5" s="2">
        <v>10</v>
      </c>
      <c r="J5" s="2"/>
      <c r="K5" s="2"/>
      <c r="L5" s="2">
        <v>10</v>
      </c>
      <c r="M5" s="2">
        <v>10</v>
      </c>
      <c r="N5" s="2">
        <v>10</v>
      </c>
      <c r="O5" s="2">
        <v>10</v>
      </c>
      <c r="P5" s="2"/>
      <c r="Q5" s="2">
        <v>10</v>
      </c>
      <c r="R5" s="2">
        <v>5</v>
      </c>
      <c r="S5" s="2"/>
      <c r="T5" s="2">
        <f t="shared" si="0"/>
        <v>65</v>
      </c>
      <c r="U5" s="2">
        <v>0</v>
      </c>
      <c r="V5" s="3">
        <v>0.75</v>
      </c>
      <c r="W5" s="3">
        <v>0.33333333333333298</v>
      </c>
      <c r="X5" s="3">
        <f t="shared" si="1"/>
        <v>0.41666666666666702</v>
      </c>
      <c r="Y5" s="3">
        <f t="shared" si="2"/>
        <v>-3.3306690738754696E-16</v>
      </c>
      <c r="Z5" s="7">
        <v>1</v>
      </c>
      <c r="AA5" s="5">
        <v>0</v>
      </c>
      <c r="AB5" s="5">
        <v>40</v>
      </c>
      <c r="AC5" s="5">
        <v>30</v>
      </c>
      <c r="AD5" s="5" t="s">
        <v>184</v>
      </c>
      <c r="AE5" s="5">
        <v>30</v>
      </c>
      <c r="AF5" s="5">
        <v>140</v>
      </c>
      <c r="AG5" s="5">
        <v>40</v>
      </c>
      <c r="AH5" s="5">
        <v>20</v>
      </c>
      <c r="AI5" s="5">
        <v>20</v>
      </c>
      <c r="AJ5" s="5">
        <v>20</v>
      </c>
      <c r="AK5" s="5">
        <v>60</v>
      </c>
      <c r="AL5" s="5">
        <v>20</v>
      </c>
      <c r="AM5" s="5">
        <v>30</v>
      </c>
      <c r="AN5" s="5">
        <v>20</v>
      </c>
      <c r="AO5" s="5">
        <v>60</v>
      </c>
      <c r="AP5" s="5">
        <v>20</v>
      </c>
      <c r="AQ5" s="5">
        <v>40</v>
      </c>
      <c r="AR5" s="5">
        <v>40</v>
      </c>
      <c r="AS5" s="5">
        <f t="shared" si="3"/>
        <v>630</v>
      </c>
      <c r="AT5" s="5">
        <v>0</v>
      </c>
      <c r="AU5" s="14">
        <f t="shared" si="4"/>
        <v>630</v>
      </c>
      <c r="AV5" s="43">
        <v>4</v>
      </c>
    </row>
    <row r="6" spans="1:48" s="16" customFormat="1" ht="15.75" thickBot="1" x14ac:dyDescent="0.3">
      <c r="A6" s="32">
        <v>33</v>
      </c>
      <c r="B6" s="33" t="s">
        <v>113</v>
      </c>
      <c r="C6" s="33" t="s">
        <v>40</v>
      </c>
      <c r="D6" s="33" t="s">
        <v>16</v>
      </c>
      <c r="E6" s="34" t="s">
        <v>114</v>
      </c>
      <c r="F6" s="34" t="s">
        <v>115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>
        <f t="shared" si="0"/>
        <v>0</v>
      </c>
      <c r="U6" s="33">
        <v>0</v>
      </c>
      <c r="V6" s="35">
        <v>0.72152777777777777</v>
      </c>
      <c r="W6" s="35">
        <v>0.33333333333333298</v>
      </c>
      <c r="X6" s="35">
        <f t="shared" si="1"/>
        <v>0.38819444444444479</v>
      </c>
      <c r="Y6" s="35">
        <f t="shared" si="2"/>
        <v>2.8472222222221899E-2</v>
      </c>
      <c r="Z6" s="36">
        <v>1</v>
      </c>
      <c r="AA6" s="37">
        <v>0</v>
      </c>
      <c r="AB6" s="37">
        <v>40</v>
      </c>
      <c r="AC6" s="37">
        <v>30</v>
      </c>
      <c r="AD6" s="37" t="s">
        <v>184</v>
      </c>
      <c r="AE6" s="37">
        <v>30</v>
      </c>
      <c r="AF6" s="37">
        <v>60</v>
      </c>
      <c r="AG6" s="37">
        <v>40</v>
      </c>
      <c r="AH6" s="37">
        <v>20</v>
      </c>
      <c r="AI6" s="37">
        <v>20</v>
      </c>
      <c r="AJ6" s="37">
        <v>20</v>
      </c>
      <c r="AK6" s="37">
        <v>60</v>
      </c>
      <c r="AL6" s="37">
        <v>20</v>
      </c>
      <c r="AM6" s="37">
        <v>30</v>
      </c>
      <c r="AN6" s="37">
        <v>40</v>
      </c>
      <c r="AO6" s="37">
        <v>0</v>
      </c>
      <c r="AP6" s="37">
        <v>0</v>
      </c>
      <c r="AQ6" s="37">
        <v>40</v>
      </c>
      <c r="AR6" s="37">
        <v>20</v>
      </c>
      <c r="AS6" s="37">
        <f t="shared" si="3"/>
        <v>470</v>
      </c>
      <c r="AT6" s="37">
        <v>0</v>
      </c>
      <c r="AU6" s="38">
        <f t="shared" si="4"/>
        <v>470</v>
      </c>
      <c r="AV6" s="44">
        <v>5</v>
      </c>
    </row>
    <row r="7" spans="1:48" x14ac:dyDescent="0.25">
      <c r="A7" s="24">
        <v>42</v>
      </c>
      <c r="B7" s="25" t="s">
        <v>138</v>
      </c>
      <c r="C7" s="25" t="s">
        <v>139</v>
      </c>
      <c r="D7" s="25" t="s">
        <v>48</v>
      </c>
      <c r="E7" s="26" t="s">
        <v>140</v>
      </c>
      <c r="F7" s="26" t="s">
        <v>141</v>
      </c>
      <c r="G7" s="25">
        <v>1</v>
      </c>
      <c r="H7" s="25">
        <v>10</v>
      </c>
      <c r="I7" s="25">
        <v>10</v>
      </c>
      <c r="J7" s="25"/>
      <c r="K7" s="25"/>
      <c r="L7" s="25">
        <v>10</v>
      </c>
      <c r="M7" s="25">
        <v>10</v>
      </c>
      <c r="N7" s="25"/>
      <c r="O7" s="25">
        <v>10</v>
      </c>
      <c r="P7" s="25">
        <v>10</v>
      </c>
      <c r="Q7" s="25"/>
      <c r="R7" s="25">
        <v>5</v>
      </c>
      <c r="S7" s="25"/>
      <c r="T7" s="25">
        <f t="shared" si="0"/>
        <v>66</v>
      </c>
      <c r="U7" s="25">
        <v>0</v>
      </c>
      <c r="V7" s="27">
        <v>0.74652777777777779</v>
      </c>
      <c r="W7" s="27">
        <v>0.33333333333333298</v>
      </c>
      <c r="X7" s="27">
        <f t="shared" si="1"/>
        <v>0.41319444444444481</v>
      </c>
      <c r="Y7" s="27">
        <f t="shared" si="2"/>
        <v>3.4722222222218768E-3</v>
      </c>
      <c r="Z7" s="39">
        <v>1</v>
      </c>
      <c r="AA7" s="29">
        <v>0</v>
      </c>
      <c r="AB7" s="29">
        <v>40</v>
      </c>
      <c r="AC7" s="29">
        <v>30</v>
      </c>
      <c r="AD7" s="29" t="s">
        <v>184</v>
      </c>
      <c r="AE7" s="29">
        <v>30</v>
      </c>
      <c r="AF7" s="29">
        <v>140</v>
      </c>
      <c r="AG7" s="29">
        <v>40</v>
      </c>
      <c r="AH7" s="29">
        <v>10</v>
      </c>
      <c r="AI7" s="29">
        <v>20</v>
      </c>
      <c r="AJ7" s="29">
        <v>20</v>
      </c>
      <c r="AK7" s="29">
        <v>60</v>
      </c>
      <c r="AL7" s="29">
        <v>20</v>
      </c>
      <c r="AM7" s="29">
        <v>30</v>
      </c>
      <c r="AN7" s="29">
        <v>180</v>
      </c>
      <c r="AO7" s="29">
        <v>60</v>
      </c>
      <c r="AP7" s="29">
        <v>20</v>
      </c>
      <c r="AQ7" s="29">
        <v>40</v>
      </c>
      <c r="AR7" s="29">
        <v>40</v>
      </c>
      <c r="AS7" s="29">
        <f t="shared" si="3"/>
        <v>780</v>
      </c>
      <c r="AT7" s="29">
        <v>0</v>
      </c>
      <c r="AU7" s="30">
        <f t="shared" si="4"/>
        <v>780</v>
      </c>
      <c r="AV7" s="42">
        <v>1</v>
      </c>
    </row>
    <row r="8" spans="1:48" x14ac:dyDescent="0.25">
      <c r="A8" s="31">
        <v>16</v>
      </c>
      <c r="B8" s="2" t="s">
        <v>58</v>
      </c>
      <c r="C8" s="2" t="s">
        <v>59</v>
      </c>
      <c r="D8" s="2" t="s">
        <v>48</v>
      </c>
      <c r="E8" s="12" t="s">
        <v>60</v>
      </c>
      <c r="F8" s="12" t="s">
        <v>189</v>
      </c>
      <c r="G8" s="2"/>
      <c r="H8" s="2">
        <v>10</v>
      </c>
      <c r="I8" s="2"/>
      <c r="J8" s="2">
        <v>10</v>
      </c>
      <c r="K8" s="2"/>
      <c r="L8" s="2">
        <v>10</v>
      </c>
      <c r="M8" s="2">
        <v>10</v>
      </c>
      <c r="N8" s="2"/>
      <c r="O8" s="2">
        <v>10</v>
      </c>
      <c r="P8" s="2">
        <v>10</v>
      </c>
      <c r="Q8" s="2">
        <v>10</v>
      </c>
      <c r="R8" s="2">
        <v>5</v>
      </c>
      <c r="S8" s="2"/>
      <c r="T8" s="2">
        <f t="shared" si="0"/>
        <v>75</v>
      </c>
      <c r="U8" s="2">
        <v>0</v>
      </c>
      <c r="V8" s="3">
        <v>0.74305555555555547</v>
      </c>
      <c r="W8" s="3">
        <v>0.33333333333333298</v>
      </c>
      <c r="X8" s="3">
        <f t="shared" si="1"/>
        <v>0.40972222222222249</v>
      </c>
      <c r="Y8" s="3">
        <f t="shared" si="2"/>
        <v>6.9444444444441977E-3</v>
      </c>
      <c r="Z8" s="4">
        <v>1</v>
      </c>
      <c r="AA8" s="5">
        <v>0</v>
      </c>
      <c r="AB8" s="5">
        <v>40</v>
      </c>
      <c r="AC8" s="5">
        <v>30</v>
      </c>
      <c r="AD8" s="5" t="s">
        <v>184</v>
      </c>
      <c r="AE8" s="5">
        <v>30</v>
      </c>
      <c r="AF8" s="5">
        <v>100</v>
      </c>
      <c r="AG8" s="5">
        <v>40</v>
      </c>
      <c r="AH8" s="5">
        <v>10</v>
      </c>
      <c r="AI8" s="5">
        <v>20</v>
      </c>
      <c r="AJ8" s="5">
        <v>20</v>
      </c>
      <c r="AK8" s="5">
        <v>60</v>
      </c>
      <c r="AL8" s="5">
        <v>20</v>
      </c>
      <c r="AM8" s="5">
        <v>30</v>
      </c>
      <c r="AN8" s="5">
        <v>200</v>
      </c>
      <c r="AO8" s="5">
        <v>20</v>
      </c>
      <c r="AP8" s="5">
        <v>20</v>
      </c>
      <c r="AQ8" s="5">
        <v>40</v>
      </c>
      <c r="AR8" s="5">
        <v>40</v>
      </c>
      <c r="AS8" s="5">
        <f t="shared" si="3"/>
        <v>720</v>
      </c>
      <c r="AT8" s="5">
        <v>0</v>
      </c>
      <c r="AU8" s="14">
        <f t="shared" si="4"/>
        <v>720</v>
      </c>
      <c r="AV8" s="43">
        <v>2</v>
      </c>
    </row>
    <row r="9" spans="1:48" x14ac:dyDescent="0.25">
      <c r="A9" s="31">
        <v>12</v>
      </c>
      <c r="B9" s="2" t="s">
        <v>47</v>
      </c>
      <c r="C9" s="2" t="s">
        <v>44</v>
      </c>
      <c r="D9" s="2" t="s">
        <v>48</v>
      </c>
      <c r="E9" s="12" t="s">
        <v>49</v>
      </c>
      <c r="F9" s="12" t="s">
        <v>50</v>
      </c>
      <c r="G9" s="2">
        <v>2</v>
      </c>
      <c r="H9" s="2">
        <v>10</v>
      </c>
      <c r="I9" s="2"/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5</v>
      </c>
      <c r="S9" s="2"/>
      <c r="T9" s="2">
        <f t="shared" si="0"/>
        <v>97</v>
      </c>
      <c r="U9" s="2">
        <v>0</v>
      </c>
      <c r="V9" s="3">
        <v>0.74930555555555556</v>
      </c>
      <c r="W9" s="3">
        <v>0.33333333333333298</v>
      </c>
      <c r="X9" s="3">
        <f t="shared" si="1"/>
        <v>0.41597222222222258</v>
      </c>
      <c r="Y9" s="3">
        <f t="shared" si="2"/>
        <v>6.9444444444410891E-4</v>
      </c>
      <c r="Z9" s="4">
        <v>1</v>
      </c>
      <c r="AA9" s="5">
        <v>0</v>
      </c>
      <c r="AB9" s="5">
        <v>40</v>
      </c>
      <c r="AC9" s="5">
        <v>30</v>
      </c>
      <c r="AD9" s="5" t="s">
        <v>184</v>
      </c>
      <c r="AE9" s="5">
        <v>30</v>
      </c>
      <c r="AF9" s="5">
        <v>140</v>
      </c>
      <c r="AG9" s="5">
        <v>40</v>
      </c>
      <c r="AH9" s="5">
        <v>0</v>
      </c>
      <c r="AI9" s="5">
        <v>20</v>
      </c>
      <c r="AJ9" s="5">
        <v>20</v>
      </c>
      <c r="AK9" s="5">
        <v>60</v>
      </c>
      <c r="AL9" s="5">
        <v>20</v>
      </c>
      <c r="AM9" s="5">
        <v>30</v>
      </c>
      <c r="AN9" s="5">
        <v>60</v>
      </c>
      <c r="AO9" s="5">
        <v>60</v>
      </c>
      <c r="AP9" s="5">
        <v>20</v>
      </c>
      <c r="AQ9" s="5">
        <v>40</v>
      </c>
      <c r="AR9" s="5">
        <v>40</v>
      </c>
      <c r="AS9" s="5">
        <f t="shared" si="3"/>
        <v>650</v>
      </c>
      <c r="AT9" s="5">
        <v>0</v>
      </c>
      <c r="AU9" s="14">
        <f t="shared" si="4"/>
        <v>650</v>
      </c>
      <c r="AV9" s="43">
        <v>3</v>
      </c>
    </row>
    <row r="10" spans="1:48" x14ac:dyDescent="0.25">
      <c r="A10" s="31">
        <v>30</v>
      </c>
      <c r="B10" s="2" t="s">
        <v>104</v>
      </c>
      <c r="C10" s="2" t="s">
        <v>101</v>
      </c>
      <c r="D10" s="2" t="s">
        <v>48</v>
      </c>
      <c r="E10" s="12" t="s">
        <v>105</v>
      </c>
      <c r="F10" s="12" t="s">
        <v>106</v>
      </c>
      <c r="G10" s="2">
        <v>4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/>
      <c r="R10" s="2">
        <v>5</v>
      </c>
      <c r="S10" s="2"/>
      <c r="T10" s="2">
        <f t="shared" si="0"/>
        <v>99</v>
      </c>
      <c r="U10" s="2">
        <v>0</v>
      </c>
      <c r="V10" s="3">
        <v>0.74513888888888891</v>
      </c>
      <c r="W10" s="3">
        <v>0.33333333333333298</v>
      </c>
      <c r="X10" s="3">
        <f t="shared" si="1"/>
        <v>0.41180555555555592</v>
      </c>
      <c r="Y10" s="3">
        <f t="shared" si="2"/>
        <v>4.8611111111107608E-3</v>
      </c>
      <c r="Z10" s="7">
        <v>1</v>
      </c>
      <c r="AA10" s="5">
        <v>0</v>
      </c>
      <c r="AB10" s="5">
        <v>40</v>
      </c>
      <c r="AC10" s="5">
        <v>30</v>
      </c>
      <c r="AD10" s="5" t="s">
        <v>184</v>
      </c>
      <c r="AE10" s="5">
        <v>30</v>
      </c>
      <c r="AF10" s="5">
        <v>120</v>
      </c>
      <c r="AG10" s="5">
        <v>40</v>
      </c>
      <c r="AH10" s="5">
        <v>10</v>
      </c>
      <c r="AI10" s="5">
        <v>20</v>
      </c>
      <c r="AJ10" s="5">
        <v>20</v>
      </c>
      <c r="AK10" s="5">
        <v>60</v>
      </c>
      <c r="AL10" s="5">
        <v>20</v>
      </c>
      <c r="AM10" s="5">
        <v>30</v>
      </c>
      <c r="AN10" s="5">
        <v>120</v>
      </c>
      <c r="AO10" s="5">
        <v>0</v>
      </c>
      <c r="AP10" s="5">
        <v>0</v>
      </c>
      <c r="AQ10" s="5">
        <v>40</v>
      </c>
      <c r="AR10" s="5">
        <v>40</v>
      </c>
      <c r="AS10" s="5">
        <f t="shared" si="3"/>
        <v>620</v>
      </c>
      <c r="AT10" s="5">
        <v>0</v>
      </c>
      <c r="AU10" s="14">
        <f t="shared" si="4"/>
        <v>620</v>
      </c>
      <c r="AV10" s="43">
        <v>4</v>
      </c>
    </row>
    <row r="11" spans="1:48" x14ac:dyDescent="0.25">
      <c r="A11" s="31">
        <v>40</v>
      </c>
      <c r="B11" s="2" t="s">
        <v>132</v>
      </c>
      <c r="C11" s="2" t="s">
        <v>123</v>
      </c>
      <c r="D11" s="2" t="s">
        <v>48</v>
      </c>
      <c r="E11" s="12" t="s">
        <v>133</v>
      </c>
      <c r="F11" s="12" t="s">
        <v>134</v>
      </c>
      <c r="G11" s="2">
        <v>2</v>
      </c>
      <c r="H11" s="2">
        <v>10</v>
      </c>
      <c r="I11" s="2"/>
      <c r="J11" s="2"/>
      <c r="K11" s="2"/>
      <c r="L11" s="2">
        <v>10</v>
      </c>
      <c r="M11" s="2">
        <v>10</v>
      </c>
      <c r="N11" s="2"/>
      <c r="O11" s="2">
        <v>10</v>
      </c>
      <c r="P11" s="2"/>
      <c r="Q11" s="2">
        <v>10</v>
      </c>
      <c r="R11" s="2">
        <v>5</v>
      </c>
      <c r="S11" s="2"/>
      <c r="T11" s="2">
        <f t="shared" si="0"/>
        <v>57</v>
      </c>
      <c r="U11" s="2">
        <v>0</v>
      </c>
      <c r="V11" s="3">
        <v>0.75902777777777775</v>
      </c>
      <c r="W11" s="3">
        <v>0.33333333333333298</v>
      </c>
      <c r="X11" s="3">
        <f t="shared" si="1"/>
        <v>0.42569444444444476</v>
      </c>
      <c r="Y11" s="3">
        <f t="shared" si="2"/>
        <v>-9.0277777777780788E-3</v>
      </c>
      <c r="Z11" s="7">
        <v>1</v>
      </c>
      <c r="AA11" s="5">
        <v>-26</v>
      </c>
      <c r="AB11" s="5">
        <v>40</v>
      </c>
      <c r="AC11" s="5">
        <v>30</v>
      </c>
      <c r="AD11" s="5" t="s">
        <v>184</v>
      </c>
      <c r="AE11" s="5">
        <v>30</v>
      </c>
      <c r="AF11" s="5">
        <v>120</v>
      </c>
      <c r="AG11" s="5">
        <v>40</v>
      </c>
      <c r="AH11" s="5">
        <v>10</v>
      </c>
      <c r="AI11" s="5">
        <v>20</v>
      </c>
      <c r="AJ11" s="5">
        <v>0</v>
      </c>
      <c r="AK11" s="5">
        <v>60</v>
      </c>
      <c r="AL11" s="5">
        <v>20</v>
      </c>
      <c r="AM11" s="5">
        <v>30</v>
      </c>
      <c r="AN11" s="5">
        <v>140</v>
      </c>
      <c r="AO11" s="5">
        <v>0</v>
      </c>
      <c r="AP11" s="5">
        <v>20</v>
      </c>
      <c r="AQ11" s="5">
        <v>40</v>
      </c>
      <c r="AR11" s="5">
        <v>40</v>
      </c>
      <c r="AS11" s="5">
        <f t="shared" si="3"/>
        <v>614</v>
      </c>
      <c r="AT11" s="5">
        <v>0</v>
      </c>
      <c r="AU11" s="14">
        <f t="shared" si="4"/>
        <v>614</v>
      </c>
      <c r="AV11" s="43">
        <v>5</v>
      </c>
    </row>
    <row r="12" spans="1:48" x14ac:dyDescent="0.25">
      <c r="A12" s="31">
        <v>19</v>
      </c>
      <c r="B12" s="2" t="s">
        <v>69</v>
      </c>
      <c r="C12" s="2" t="s">
        <v>70</v>
      </c>
      <c r="D12" s="2" t="s">
        <v>48</v>
      </c>
      <c r="E12" s="12" t="s">
        <v>71</v>
      </c>
      <c r="F12" s="12" t="s">
        <v>72</v>
      </c>
      <c r="G12" s="2">
        <v>4</v>
      </c>
      <c r="H12" s="2">
        <v>10</v>
      </c>
      <c r="I12" s="2"/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5</v>
      </c>
      <c r="S12" s="2">
        <v>4</v>
      </c>
      <c r="T12" s="2">
        <f t="shared" si="0"/>
        <v>103</v>
      </c>
      <c r="U12" s="2">
        <v>0</v>
      </c>
      <c r="V12" s="3">
        <v>0.74652777777777779</v>
      </c>
      <c r="W12" s="3">
        <v>0.33333333333333298</v>
      </c>
      <c r="X12" s="3">
        <f t="shared" si="1"/>
        <v>0.41319444444444481</v>
      </c>
      <c r="Y12" s="3">
        <f t="shared" si="2"/>
        <v>3.4722222222218768E-3</v>
      </c>
      <c r="Z12" s="4">
        <v>1</v>
      </c>
      <c r="AA12" s="5">
        <v>0</v>
      </c>
      <c r="AB12" s="5">
        <v>40</v>
      </c>
      <c r="AC12" s="5">
        <v>30</v>
      </c>
      <c r="AD12" s="5" t="s">
        <v>184</v>
      </c>
      <c r="AE12" s="5">
        <v>30</v>
      </c>
      <c r="AF12" s="5">
        <v>100</v>
      </c>
      <c r="AG12" s="5">
        <v>40</v>
      </c>
      <c r="AH12" s="5">
        <v>0</v>
      </c>
      <c r="AI12" s="5">
        <v>20</v>
      </c>
      <c r="AJ12" s="5">
        <v>20</v>
      </c>
      <c r="AK12" s="5">
        <v>60</v>
      </c>
      <c r="AL12" s="5">
        <v>20</v>
      </c>
      <c r="AM12" s="5">
        <v>30</v>
      </c>
      <c r="AN12" s="5">
        <v>40</v>
      </c>
      <c r="AO12" s="5">
        <v>20</v>
      </c>
      <c r="AP12" s="5">
        <v>20</v>
      </c>
      <c r="AQ12" s="5">
        <v>40</v>
      </c>
      <c r="AR12" s="5">
        <v>40</v>
      </c>
      <c r="AS12" s="5">
        <f t="shared" si="3"/>
        <v>550</v>
      </c>
      <c r="AT12" s="5">
        <v>0</v>
      </c>
      <c r="AU12" s="14">
        <f t="shared" si="4"/>
        <v>550</v>
      </c>
      <c r="AV12" s="43">
        <v>6</v>
      </c>
    </row>
    <row r="13" spans="1:48" ht="15.75" thickBot="1" x14ac:dyDescent="0.3">
      <c r="A13" s="32">
        <v>36</v>
      </c>
      <c r="B13" s="33" t="s">
        <v>122</v>
      </c>
      <c r="C13" s="33" t="s">
        <v>123</v>
      </c>
      <c r="D13" s="33" t="s">
        <v>48</v>
      </c>
      <c r="E13" s="34" t="s">
        <v>124</v>
      </c>
      <c r="F13" s="34" t="s">
        <v>125</v>
      </c>
      <c r="G13" s="33"/>
      <c r="H13" s="33">
        <v>10</v>
      </c>
      <c r="I13" s="33">
        <v>10</v>
      </c>
      <c r="J13" s="33"/>
      <c r="K13" s="33">
        <v>10</v>
      </c>
      <c r="L13" s="33">
        <v>10</v>
      </c>
      <c r="M13" s="33">
        <v>10</v>
      </c>
      <c r="N13" s="33"/>
      <c r="O13" s="33">
        <v>10</v>
      </c>
      <c r="P13" s="33"/>
      <c r="Q13" s="33">
        <v>10</v>
      </c>
      <c r="R13" s="33">
        <v>5</v>
      </c>
      <c r="S13" s="33"/>
      <c r="T13" s="33">
        <f t="shared" si="0"/>
        <v>75</v>
      </c>
      <c r="U13" s="33">
        <v>0</v>
      </c>
      <c r="V13" s="35">
        <v>0.78055555555555556</v>
      </c>
      <c r="W13" s="35">
        <v>0.33333333333333298</v>
      </c>
      <c r="X13" s="35">
        <f t="shared" si="1"/>
        <v>0.44722222222222258</v>
      </c>
      <c r="Y13" s="35">
        <f t="shared" si="2"/>
        <v>-3.0555555555555891E-2</v>
      </c>
      <c r="Z13" s="36">
        <v>4</v>
      </c>
      <c r="AA13" s="37">
        <v>-88</v>
      </c>
      <c r="AB13" s="37">
        <v>40</v>
      </c>
      <c r="AC13" s="37">
        <v>30</v>
      </c>
      <c r="AD13" s="37" t="s">
        <v>184</v>
      </c>
      <c r="AE13" s="37">
        <v>30</v>
      </c>
      <c r="AF13" s="37" t="s">
        <v>184</v>
      </c>
      <c r="AG13" s="37">
        <v>40</v>
      </c>
      <c r="AH13" s="37">
        <v>10</v>
      </c>
      <c r="AI13" s="37" t="s">
        <v>184</v>
      </c>
      <c r="AJ13" s="37" t="s">
        <v>184</v>
      </c>
      <c r="AK13" s="37">
        <v>30</v>
      </c>
      <c r="AL13" s="37">
        <v>0</v>
      </c>
      <c r="AM13" s="37">
        <v>30</v>
      </c>
      <c r="AN13" s="37">
        <v>140</v>
      </c>
      <c r="AO13" s="37">
        <v>60</v>
      </c>
      <c r="AP13" s="37">
        <v>20</v>
      </c>
      <c r="AQ13" s="37">
        <v>40</v>
      </c>
      <c r="AR13" s="37">
        <v>40</v>
      </c>
      <c r="AS13" s="37">
        <f t="shared" si="3"/>
        <v>422</v>
      </c>
      <c r="AT13" s="37">
        <v>0</v>
      </c>
      <c r="AU13" s="38">
        <f t="shared" si="4"/>
        <v>422</v>
      </c>
      <c r="AV13" s="44">
        <v>7</v>
      </c>
    </row>
    <row r="14" spans="1:48" x14ac:dyDescent="0.25">
      <c r="A14" s="24">
        <v>37</v>
      </c>
      <c r="B14" s="25" t="s">
        <v>126</v>
      </c>
      <c r="C14" s="25" t="s">
        <v>123</v>
      </c>
      <c r="D14" s="25" t="s">
        <v>52</v>
      </c>
      <c r="E14" s="26" t="s">
        <v>127</v>
      </c>
      <c r="F14" s="26" t="s">
        <v>128</v>
      </c>
      <c r="G14" s="25">
        <v>3</v>
      </c>
      <c r="H14" s="25">
        <v>10</v>
      </c>
      <c r="I14" s="25">
        <v>10</v>
      </c>
      <c r="J14" s="25">
        <v>10</v>
      </c>
      <c r="K14" s="25">
        <v>10</v>
      </c>
      <c r="L14" s="25">
        <v>10</v>
      </c>
      <c r="M14" s="25">
        <v>10</v>
      </c>
      <c r="N14" s="25">
        <v>10</v>
      </c>
      <c r="O14" s="25">
        <v>10</v>
      </c>
      <c r="P14" s="25">
        <v>10</v>
      </c>
      <c r="Q14" s="25">
        <v>10</v>
      </c>
      <c r="R14" s="25">
        <v>5</v>
      </c>
      <c r="S14" s="25"/>
      <c r="T14" s="25">
        <f t="shared" si="0"/>
        <v>108</v>
      </c>
      <c r="U14" s="25">
        <v>108</v>
      </c>
      <c r="V14" s="27">
        <v>0.75138888888888899</v>
      </c>
      <c r="W14" s="27">
        <v>0.33333333333333298</v>
      </c>
      <c r="X14" s="27">
        <f t="shared" si="1"/>
        <v>0.41805555555555601</v>
      </c>
      <c r="Y14" s="27">
        <f t="shared" si="2"/>
        <v>-1.388888888889328E-3</v>
      </c>
      <c r="Z14" s="39">
        <v>0</v>
      </c>
      <c r="AA14" s="29">
        <v>-4</v>
      </c>
      <c r="AB14" s="29">
        <v>40</v>
      </c>
      <c r="AC14" s="29">
        <v>30</v>
      </c>
      <c r="AD14" s="29">
        <v>0</v>
      </c>
      <c r="AE14" s="29">
        <v>30</v>
      </c>
      <c r="AF14" s="29">
        <v>210</v>
      </c>
      <c r="AG14" s="29">
        <v>40</v>
      </c>
      <c r="AH14" s="29">
        <v>20</v>
      </c>
      <c r="AI14" s="29">
        <v>40</v>
      </c>
      <c r="AJ14" s="29">
        <v>20</v>
      </c>
      <c r="AK14" s="29">
        <v>45</v>
      </c>
      <c r="AL14" s="29">
        <v>20</v>
      </c>
      <c r="AM14" s="29">
        <v>30</v>
      </c>
      <c r="AN14" s="29">
        <v>100</v>
      </c>
      <c r="AO14" s="29">
        <v>60</v>
      </c>
      <c r="AP14" s="29">
        <v>20</v>
      </c>
      <c r="AQ14" s="29">
        <v>40</v>
      </c>
      <c r="AR14" s="29">
        <v>40</v>
      </c>
      <c r="AS14" s="29">
        <f t="shared" si="3"/>
        <v>781</v>
      </c>
      <c r="AT14" s="29">
        <v>108</v>
      </c>
      <c r="AU14" s="30">
        <f t="shared" si="4"/>
        <v>889</v>
      </c>
      <c r="AV14" s="42">
        <v>1</v>
      </c>
    </row>
    <row r="15" spans="1:48" x14ac:dyDescent="0.25">
      <c r="A15" s="31">
        <v>38</v>
      </c>
      <c r="B15" s="2" t="s">
        <v>129</v>
      </c>
      <c r="C15" s="2" t="s">
        <v>123</v>
      </c>
      <c r="D15" s="2" t="s">
        <v>52</v>
      </c>
      <c r="E15" s="12" t="s">
        <v>130</v>
      </c>
      <c r="F15" s="12" t="s">
        <v>131</v>
      </c>
      <c r="G15" s="2">
        <v>5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2">
        <v>5</v>
      </c>
      <c r="S15" s="2"/>
      <c r="T15" s="2">
        <f t="shared" si="0"/>
        <v>110</v>
      </c>
      <c r="U15" s="2">
        <v>110</v>
      </c>
      <c r="V15" s="3">
        <v>0.75555555555555554</v>
      </c>
      <c r="W15" s="3">
        <v>0.33333333333333298</v>
      </c>
      <c r="X15" s="3">
        <f t="shared" si="1"/>
        <v>0.42222222222222255</v>
      </c>
      <c r="Y15" s="3">
        <f t="shared" si="2"/>
        <v>-5.5555555555558689E-3</v>
      </c>
      <c r="Z15" s="7">
        <v>0</v>
      </c>
      <c r="AA15" s="5">
        <v>-16</v>
      </c>
      <c r="AB15" s="5">
        <v>40</v>
      </c>
      <c r="AC15" s="5">
        <v>30</v>
      </c>
      <c r="AD15" s="5">
        <v>40</v>
      </c>
      <c r="AE15" s="5">
        <v>30</v>
      </c>
      <c r="AF15" s="5">
        <v>150</v>
      </c>
      <c r="AG15" s="5">
        <v>0</v>
      </c>
      <c r="AH15" s="5">
        <v>10</v>
      </c>
      <c r="AI15" s="5">
        <v>0</v>
      </c>
      <c r="AJ15" s="5">
        <v>20</v>
      </c>
      <c r="AK15" s="5">
        <v>45</v>
      </c>
      <c r="AL15" s="5">
        <v>20</v>
      </c>
      <c r="AM15" s="5">
        <v>30</v>
      </c>
      <c r="AN15" s="5">
        <v>180</v>
      </c>
      <c r="AO15" s="5">
        <v>60</v>
      </c>
      <c r="AP15" s="5">
        <v>20</v>
      </c>
      <c r="AQ15" s="5">
        <v>40</v>
      </c>
      <c r="AR15" s="5">
        <v>40</v>
      </c>
      <c r="AS15" s="5">
        <f t="shared" si="3"/>
        <v>739</v>
      </c>
      <c r="AT15" s="5">
        <v>110</v>
      </c>
      <c r="AU15" s="14">
        <f t="shared" si="4"/>
        <v>849</v>
      </c>
      <c r="AV15" s="43">
        <v>2</v>
      </c>
    </row>
    <row r="16" spans="1:48" x14ac:dyDescent="0.25">
      <c r="A16" s="31">
        <v>13</v>
      </c>
      <c r="B16" s="2" t="s">
        <v>51</v>
      </c>
      <c r="C16" s="2" t="s">
        <v>44</v>
      </c>
      <c r="D16" s="2" t="s">
        <v>52</v>
      </c>
      <c r="E16" s="12" t="s">
        <v>53</v>
      </c>
      <c r="F16" s="12" t="s">
        <v>54</v>
      </c>
      <c r="G16" s="2">
        <v>3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v>5</v>
      </c>
      <c r="S16" s="2"/>
      <c r="T16" s="2">
        <f t="shared" si="0"/>
        <v>108</v>
      </c>
      <c r="U16" s="2">
        <v>108</v>
      </c>
      <c r="V16" s="3">
        <v>0.72291666666666676</v>
      </c>
      <c r="W16" s="3">
        <v>0.33333333333333298</v>
      </c>
      <c r="X16" s="3">
        <f t="shared" si="1"/>
        <v>0.38958333333333378</v>
      </c>
      <c r="Y16" s="3">
        <f t="shared" si="2"/>
        <v>2.7083333333332904E-2</v>
      </c>
      <c r="Z16" s="4">
        <v>0</v>
      </c>
      <c r="AA16" s="5">
        <v>0</v>
      </c>
      <c r="AB16" s="5">
        <v>40</v>
      </c>
      <c r="AC16" s="5">
        <v>30</v>
      </c>
      <c r="AD16" s="5">
        <v>40</v>
      </c>
      <c r="AE16" s="5">
        <v>30</v>
      </c>
      <c r="AF16" s="5">
        <v>140</v>
      </c>
      <c r="AG16" s="5">
        <v>40</v>
      </c>
      <c r="AH16" s="5">
        <v>10</v>
      </c>
      <c r="AI16" s="5">
        <v>20</v>
      </c>
      <c r="AJ16" s="5">
        <v>20</v>
      </c>
      <c r="AK16" s="5">
        <v>135</v>
      </c>
      <c r="AL16" s="5">
        <v>20</v>
      </c>
      <c r="AM16" s="5">
        <v>30</v>
      </c>
      <c r="AN16" s="5">
        <v>20</v>
      </c>
      <c r="AO16" s="5">
        <v>60</v>
      </c>
      <c r="AP16" s="5">
        <v>20</v>
      </c>
      <c r="AQ16" s="5">
        <v>40</v>
      </c>
      <c r="AR16" s="5">
        <v>40</v>
      </c>
      <c r="AS16" s="5">
        <f t="shared" si="3"/>
        <v>735</v>
      </c>
      <c r="AT16" s="5">
        <v>108</v>
      </c>
      <c r="AU16" s="14">
        <f t="shared" si="4"/>
        <v>843</v>
      </c>
      <c r="AV16" s="43">
        <v>3</v>
      </c>
    </row>
    <row r="17" spans="1:48" ht="15.75" thickBot="1" x14ac:dyDescent="0.3">
      <c r="A17" s="32">
        <v>22</v>
      </c>
      <c r="B17" s="33" t="s">
        <v>80</v>
      </c>
      <c r="C17" s="33" t="s">
        <v>77</v>
      </c>
      <c r="D17" s="33" t="s">
        <v>52</v>
      </c>
      <c r="E17" s="34" t="s">
        <v>81</v>
      </c>
      <c r="F17" s="34" t="s">
        <v>82</v>
      </c>
      <c r="G17" s="33">
        <v>4</v>
      </c>
      <c r="H17" s="33">
        <v>10</v>
      </c>
      <c r="I17" s="33">
        <v>10</v>
      </c>
      <c r="J17" s="33">
        <v>10</v>
      </c>
      <c r="K17" s="33">
        <v>10</v>
      </c>
      <c r="L17" s="33">
        <v>10</v>
      </c>
      <c r="M17" s="33">
        <v>10</v>
      </c>
      <c r="N17" s="33"/>
      <c r="O17" s="33">
        <v>10</v>
      </c>
      <c r="P17" s="33">
        <v>10</v>
      </c>
      <c r="Q17" s="33"/>
      <c r="R17" s="33">
        <v>5</v>
      </c>
      <c r="S17" s="33">
        <v>2</v>
      </c>
      <c r="T17" s="33">
        <f t="shared" si="0"/>
        <v>91</v>
      </c>
      <c r="U17" s="33">
        <v>91</v>
      </c>
      <c r="V17" s="35">
        <v>0.75694444444444453</v>
      </c>
      <c r="W17" s="35">
        <v>0.33333333333333298</v>
      </c>
      <c r="X17" s="35">
        <f t="shared" si="1"/>
        <v>0.42361111111111155</v>
      </c>
      <c r="Y17" s="35">
        <f t="shared" si="2"/>
        <v>-6.9444444444448639E-3</v>
      </c>
      <c r="Z17" s="40">
        <v>1</v>
      </c>
      <c r="AA17" s="37">
        <v>-20</v>
      </c>
      <c r="AB17" s="37">
        <v>40</v>
      </c>
      <c r="AC17" s="37" t="s">
        <v>184</v>
      </c>
      <c r="AD17" s="37">
        <v>40</v>
      </c>
      <c r="AE17" s="37">
        <v>30</v>
      </c>
      <c r="AF17" s="37">
        <v>60</v>
      </c>
      <c r="AG17" s="37">
        <v>40</v>
      </c>
      <c r="AH17" s="37">
        <v>20</v>
      </c>
      <c r="AI17" s="37">
        <v>20</v>
      </c>
      <c r="AJ17" s="37">
        <v>20</v>
      </c>
      <c r="AK17" s="37">
        <v>45</v>
      </c>
      <c r="AL17" s="37">
        <v>20</v>
      </c>
      <c r="AM17" s="37">
        <v>30</v>
      </c>
      <c r="AN17" s="37">
        <v>0</v>
      </c>
      <c r="AO17" s="37">
        <v>0</v>
      </c>
      <c r="AP17" s="37">
        <v>20</v>
      </c>
      <c r="AQ17" s="37">
        <v>40</v>
      </c>
      <c r="AR17" s="37">
        <v>0</v>
      </c>
      <c r="AS17" s="37">
        <f t="shared" si="3"/>
        <v>405</v>
      </c>
      <c r="AT17" s="37">
        <v>91</v>
      </c>
      <c r="AU17" s="38">
        <f t="shared" si="4"/>
        <v>496</v>
      </c>
      <c r="AV17" s="44">
        <v>4</v>
      </c>
    </row>
    <row r="18" spans="1:48" x14ac:dyDescent="0.25">
      <c r="A18" s="24">
        <v>18</v>
      </c>
      <c r="B18" s="25" t="s">
        <v>64</v>
      </c>
      <c r="C18" s="25" t="s">
        <v>65</v>
      </c>
      <c r="D18" s="25" t="s">
        <v>66</v>
      </c>
      <c r="E18" s="26" t="s">
        <v>67</v>
      </c>
      <c r="F18" s="26" t="s">
        <v>68</v>
      </c>
      <c r="G18" s="25">
        <v>9</v>
      </c>
      <c r="H18" s="25">
        <v>10</v>
      </c>
      <c r="I18" s="25">
        <v>10</v>
      </c>
      <c r="J18" s="25"/>
      <c r="K18" s="25">
        <v>10</v>
      </c>
      <c r="L18" s="25">
        <v>10</v>
      </c>
      <c r="M18" s="25">
        <v>10</v>
      </c>
      <c r="N18" s="25"/>
      <c r="O18" s="25">
        <v>10</v>
      </c>
      <c r="P18" s="25">
        <v>10</v>
      </c>
      <c r="Q18" s="25">
        <v>10</v>
      </c>
      <c r="R18" s="25">
        <v>5</v>
      </c>
      <c r="S18" s="25">
        <v>2</v>
      </c>
      <c r="T18" s="25">
        <f t="shared" si="0"/>
        <v>96</v>
      </c>
      <c r="U18" s="25">
        <v>96</v>
      </c>
      <c r="V18" s="27">
        <v>0.74652777777777779</v>
      </c>
      <c r="W18" s="27">
        <v>0.33333333333333298</v>
      </c>
      <c r="X18" s="27">
        <f t="shared" si="1"/>
        <v>0.41319444444444481</v>
      </c>
      <c r="Y18" s="27">
        <f t="shared" si="2"/>
        <v>3.4722222222218768E-3</v>
      </c>
      <c r="Z18" s="28">
        <v>0</v>
      </c>
      <c r="AA18" s="29">
        <v>0</v>
      </c>
      <c r="AB18" s="29">
        <v>40</v>
      </c>
      <c r="AC18" s="29">
        <v>30</v>
      </c>
      <c r="AD18" s="29">
        <v>40</v>
      </c>
      <c r="AE18" s="29">
        <v>30</v>
      </c>
      <c r="AF18" s="29">
        <v>160</v>
      </c>
      <c r="AG18" s="29">
        <v>40</v>
      </c>
      <c r="AH18" s="29">
        <v>20</v>
      </c>
      <c r="AI18" s="29">
        <v>40</v>
      </c>
      <c r="AJ18" s="29">
        <v>20</v>
      </c>
      <c r="AK18" s="29">
        <v>135</v>
      </c>
      <c r="AL18" s="29">
        <v>20</v>
      </c>
      <c r="AM18" s="29">
        <v>30</v>
      </c>
      <c r="AN18" s="29">
        <v>160</v>
      </c>
      <c r="AO18" s="29">
        <v>0</v>
      </c>
      <c r="AP18" s="29">
        <v>20</v>
      </c>
      <c r="AQ18" s="29">
        <v>40</v>
      </c>
      <c r="AR18" s="29">
        <v>40</v>
      </c>
      <c r="AS18" s="29">
        <f t="shared" si="3"/>
        <v>865</v>
      </c>
      <c r="AT18" s="29">
        <v>96</v>
      </c>
      <c r="AU18" s="30">
        <f t="shared" si="4"/>
        <v>961</v>
      </c>
      <c r="AV18" s="42">
        <v>1</v>
      </c>
    </row>
    <row r="19" spans="1:48" ht="15.75" thickBot="1" x14ac:dyDescent="0.3">
      <c r="A19" s="32">
        <v>28</v>
      </c>
      <c r="B19" s="33" t="s">
        <v>97</v>
      </c>
      <c r="C19" s="33" t="s">
        <v>40</v>
      </c>
      <c r="D19" s="33" t="s">
        <v>66</v>
      </c>
      <c r="E19" s="34" t="s">
        <v>98</v>
      </c>
      <c r="F19" s="34" t="s">
        <v>99</v>
      </c>
      <c r="G19" s="33">
        <v>1</v>
      </c>
      <c r="H19" s="33">
        <v>10</v>
      </c>
      <c r="I19" s="33">
        <v>10</v>
      </c>
      <c r="J19" s="33"/>
      <c r="K19" s="33">
        <v>10</v>
      </c>
      <c r="L19" s="33">
        <v>10</v>
      </c>
      <c r="M19" s="33">
        <v>10</v>
      </c>
      <c r="N19" s="33"/>
      <c r="O19" s="33">
        <v>10</v>
      </c>
      <c r="P19" s="33">
        <v>10</v>
      </c>
      <c r="Q19" s="33">
        <v>10</v>
      </c>
      <c r="R19" s="33">
        <v>5</v>
      </c>
      <c r="S19" s="33"/>
      <c r="T19" s="33">
        <f t="shared" si="0"/>
        <v>86</v>
      </c>
      <c r="U19" s="33">
        <v>86</v>
      </c>
      <c r="V19" s="35">
        <v>0.73819444444444438</v>
      </c>
      <c r="W19" s="35">
        <v>0.33333333333333298</v>
      </c>
      <c r="X19" s="35">
        <f t="shared" si="1"/>
        <v>0.40486111111111139</v>
      </c>
      <c r="Y19" s="35">
        <f t="shared" si="2"/>
        <v>1.1805555555555292E-2</v>
      </c>
      <c r="Z19" s="36">
        <v>0</v>
      </c>
      <c r="AA19" s="37">
        <v>0</v>
      </c>
      <c r="AB19" s="37">
        <v>40</v>
      </c>
      <c r="AC19" s="37">
        <v>30</v>
      </c>
      <c r="AD19" s="37">
        <v>40</v>
      </c>
      <c r="AE19" s="37">
        <v>30</v>
      </c>
      <c r="AF19" s="37">
        <v>80</v>
      </c>
      <c r="AG19" s="37">
        <v>40</v>
      </c>
      <c r="AH19" s="37">
        <v>10</v>
      </c>
      <c r="AI19" s="37">
        <v>20</v>
      </c>
      <c r="AJ19" s="37">
        <v>20</v>
      </c>
      <c r="AK19" s="37">
        <v>75</v>
      </c>
      <c r="AL19" s="37">
        <v>20</v>
      </c>
      <c r="AM19" s="37">
        <v>30</v>
      </c>
      <c r="AN19" s="37">
        <v>80</v>
      </c>
      <c r="AO19" s="37">
        <v>60</v>
      </c>
      <c r="AP19" s="37">
        <v>20</v>
      </c>
      <c r="AQ19" s="37">
        <v>40</v>
      </c>
      <c r="AR19" s="37">
        <v>40</v>
      </c>
      <c r="AS19" s="37">
        <f t="shared" si="3"/>
        <v>675</v>
      </c>
      <c r="AT19" s="37">
        <v>86</v>
      </c>
      <c r="AU19" s="38">
        <f t="shared" si="4"/>
        <v>761</v>
      </c>
      <c r="AV19" s="44">
        <v>2</v>
      </c>
    </row>
    <row r="20" spans="1:48" x14ac:dyDescent="0.25">
      <c r="A20" s="24">
        <v>1</v>
      </c>
      <c r="B20" s="25" t="s">
        <v>1</v>
      </c>
      <c r="C20" s="25" t="s">
        <v>2</v>
      </c>
      <c r="D20" s="25" t="s">
        <v>3</v>
      </c>
      <c r="E20" s="26" t="s">
        <v>4</v>
      </c>
      <c r="F20" s="26" t="s">
        <v>5</v>
      </c>
      <c r="G20" s="25">
        <v>4</v>
      </c>
      <c r="H20" s="25">
        <v>10</v>
      </c>
      <c r="I20" s="25">
        <v>10</v>
      </c>
      <c r="J20" s="25">
        <v>10</v>
      </c>
      <c r="K20" s="25">
        <v>10</v>
      </c>
      <c r="L20" s="25">
        <v>10</v>
      </c>
      <c r="M20" s="25">
        <v>10</v>
      </c>
      <c r="N20" s="25">
        <v>10</v>
      </c>
      <c r="O20" s="25">
        <v>10</v>
      </c>
      <c r="P20" s="25">
        <v>10</v>
      </c>
      <c r="Q20" s="25">
        <v>10</v>
      </c>
      <c r="R20" s="25">
        <v>5</v>
      </c>
      <c r="S20" s="25"/>
      <c r="T20" s="25">
        <f t="shared" si="0"/>
        <v>109</v>
      </c>
      <c r="U20" s="25">
        <v>109</v>
      </c>
      <c r="V20" s="27">
        <v>0.74305555555555547</v>
      </c>
      <c r="W20" s="27">
        <v>0.33333333333333331</v>
      </c>
      <c r="X20" s="27">
        <f t="shared" si="1"/>
        <v>0.40972222222222215</v>
      </c>
      <c r="Y20" s="27">
        <f t="shared" si="2"/>
        <v>6.9444444444445308E-3</v>
      </c>
      <c r="Z20" s="28">
        <v>0</v>
      </c>
      <c r="AA20" s="29">
        <v>0</v>
      </c>
      <c r="AB20" s="29">
        <v>40</v>
      </c>
      <c r="AC20" s="29">
        <v>30</v>
      </c>
      <c r="AD20" s="29">
        <v>40</v>
      </c>
      <c r="AE20" s="29">
        <v>30</v>
      </c>
      <c r="AF20" s="29">
        <v>140</v>
      </c>
      <c r="AG20" s="29">
        <v>40</v>
      </c>
      <c r="AH20" s="29">
        <v>20</v>
      </c>
      <c r="AI20" s="29">
        <v>40</v>
      </c>
      <c r="AJ20" s="29">
        <v>20</v>
      </c>
      <c r="AK20" s="29">
        <v>135</v>
      </c>
      <c r="AL20" s="29">
        <v>20</v>
      </c>
      <c r="AM20" s="29">
        <v>30</v>
      </c>
      <c r="AN20" s="29">
        <v>80</v>
      </c>
      <c r="AO20" s="29">
        <v>0</v>
      </c>
      <c r="AP20" s="29">
        <v>20</v>
      </c>
      <c r="AQ20" s="29">
        <v>40</v>
      </c>
      <c r="AR20" s="29">
        <v>40</v>
      </c>
      <c r="AS20" s="29">
        <f t="shared" si="3"/>
        <v>765</v>
      </c>
      <c r="AT20" s="29">
        <v>109</v>
      </c>
      <c r="AU20" s="30">
        <f t="shared" si="4"/>
        <v>874</v>
      </c>
      <c r="AV20" s="42">
        <v>1</v>
      </c>
    </row>
    <row r="21" spans="1:48" x14ac:dyDescent="0.25">
      <c r="A21" s="31">
        <v>15</v>
      </c>
      <c r="B21" s="2" t="s">
        <v>55</v>
      </c>
      <c r="C21" s="2"/>
      <c r="D21" s="2" t="s">
        <v>3</v>
      </c>
      <c r="E21" s="12" t="s">
        <v>56</v>
      </c>
      <c r="F21" s="12" t="s">
        <v>57</v>
      </c>
      <c r="G21" s="2">
        <v>2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10</v>
      </c>
      <c r="O21" s="2">
        <v>10</v>
      </c>
      <c r="P21" s="2">
        <v>10</v>
      </c>
      <c r="Q21" s="2">
        <v>10</v>
      </c>
      <c r="R21" s="2">
        <v>5</v>
      </c>
      <c r="S21" s="2">
        <v>8</v>
      </c>
      <c r="T21" s="2">
        <f t="shared" si="0"/>
        <v>115</v>
      </c>
      <c r="U21" s="2">
        <v>115</v>
      </c>
      <c r="V21" s="3">
        <v>0.75069444444444444</v>
      </c>
      <c r="W21" s="3">
        <v>0.33333333333333298</v>
      </c>
      <c r="X21" s="3">
        <f t="shared" si="1"/>
        <v>0.41736111111111146</v>
      </c>
      <c r="Y21" s="3">
        <f t="shared" si="2"/>
        <v>-6.9444444444477504E-4</v>
      </c>
      <c r="Z21" s="4">
        <v>0</v>
      </c>
      <c r="AA21" s="5">
        <v>-2</v>
      </c>
      <c r="AB21" s="5">
        <v>40</v>
      </c>
      <c r="AC21" s="5">
        <v>30</v>
      </c>
      <c r="AD21" s="5">
        <v>40</v>
      </c>
      <c r="AE21" s="5">
        <v>30</v>
      </c>
      <c r="AF21" s="5">
        <v>110</v>
      </c>
      <c r="AG21" s="5">
        <v>40</v>
      </c>
      <c r="AH21" s="5">
        <v>10</v>
      </c>
      <c r="AI21" s="5">
        <v>20</v>
      </c>
      <c r="AJ21" s="5">
        <v>20</v>
      </c>
      <c r="AK21" s="5">
        <v>135</v>
      </c>
      <c r="AL21" s="5">
        <v>0</v>
      </c>
      <c r="AM21" s="5">
        <v>30</v>
      </c>
      <c r="AN21" s="5">
        <v>120</v>
      </c>
      <c r="AO21" s="5">
        <v>0</v>
      </c>
      <c r="AP21" s="5">
        <v>20</v>
      </c>
      <c r="AQ21" s="5">
        <v>40</v>
      </c>
      <c r="AR21" s="5">
        <v>40</v>
      </c>
      <c r="AS21" s="5">
        <f t="shared" si="3"/>
        <v>723</v>
      </c>
      <c r="AT21" s="5">
        <v>115</v>
      </c>
      <c r="AU21" s="14">
        <f t="shared" si="4"/>
        <v>838</v>
      </c>
      <c r="AV21" s="43">
        <v>2</v>
      </c>
    </row>
    <row r="22" spans="1:48" x14ac:dyDescent="0.25">
      <c r="A22" s="31">
        <v>2</v>
      </c>
      <c r="B22" s="2" t="s">
        <v>6</v>
      </c>
      <c r="C22" s="2"/>
      <c r="D22" s="2" t="s">
        <v>3</v>
      </c>
      <c r="E22" s="12" t="s">
        <v>7</v>
      </c>
      <c r="F22" s="12" t="s">
        <v>8</v>
      </c>
      <c r="G22" s="2">
        <v>2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v>10</v>
      </c>
      <c r="Q22" s="2">
        <v>10</v>
      </c>
      <c r="R22" s="2">
        <v>5</v>
      </c>
      <c r="S22" s="2">
        <v>2</v>
      </c>
      <c r="T22" s="2">
        <f t="shared" si="0"/>
        <v>109</v>
      </c>
      <c r="U22" s="2">
        <v>109</v>
      </c>
      <c r="V22" s="3">
        <v>0.74722222222222223</v>
      </c>
      <c r="W22" s="3">
        <v>0.33333333333333331</v>
      </c>
      <c r="X22" s="3">
        <f t="shared" si="1"/>
        <v>0.41388888888888892</v>
      </c>
      <c r="Y22" s="3">
        <f t="shared" si="2"/>
        <v>2.7777777777777679E-3</v>
      </c>
      <c r="Z22" s="4">
        <v>0</v>
      </c>
      <c r="AA22" s="5">
        <v>0</v>
      </c>
      <c r="AB22" s="5">
        <v>40</v>
      </c>
      <c r="AC22" s="5">
        <v>30</v>
      </c>
      <c r="AD22" s="5">
        <v>40</v>
      </c>
      <c r="AE22" s="5">
        <v>30</v>
      </c>
      <c r="AF22" s="5">
        <v>60</v>
      </c>
      <c r="AG22" s="5">
        <v>40</v>
      </c>
      <c r="AH22" s="5">
        <v>10</v>
      </c>
      <c r="AI22" s="5">
        <v>20</v>
      </c>
      <c r="AJ22" s="5">
        <v>20</v>
      </c>
      <c r="AK22" s="5">
        <v>135</v>
      </c>
      <c r="AL22" s="5">
        <v>20</v>
      </c>
      <c r="AM22" s="5">
        <v>30</v>
      </c>
      <c r="AN22" s="5">
        <v>120</v>
      </c>
      <c r="AO22" s="5">
        <v>0</v>
      </c>
      <c r="AP22" s="5">
        <v>20</v>
      </c>
      <c r="AQ22" s="5">
        <v>40</v>
      </c>
      <c r="AR22" s="5">
        <v>40</v>
      </c>
      <c r="AS22" s="5">
        <f t="shared" si="3"/>
        <v>695</v>
      </c>
      <c r="AT22" s="5">
        <v>109</v>
      </c>
      <c r="AU22" s="14">
        <f t="shared" si="4"/>
        <v>804</v>
      </c>
      <c r="AV22" s="43">
        <v>3</v>
      </c>
    </row>
    <row r="23" spans="1:48" ht="15.75" thickBot="1" x14ac:dyDescent="0.3">
      <c r="A23" s="32">
        <v>21</v>
      </c>
      <c r="B23" s="33" t="s">
        <v>76</v>
      </c>
      <c r="C23" s="33" t="s">
        <v>77</v>
      </c>
      <c r="D23" s="33" t="s">
        <v>3</v>
      </c>
      <c r="E23" s="34" t="s">
        <v>78</v>
      </c>
      <c r="F23" s="34" t="s">
        <v>79</v>
      </c>
      <c r="G23" s="33">
        <v>2</v>
      </c>
      <c r="H23" s="33">
        <v>10</v>
      </c>
      <c r="I23" s="33">
        <v>10</v>
      </c>
      <c r="J23" s="33"/>
      <c r="K23" s="33">
        <v>10</v>
      </c>
      <c r="L23" s="33">
        <v>10</v>
      </c>
      <c r="M23" s="33">
        <v>10</v>
      </c>
      <c r="N23" s="33">
        <v>10</v>
      </c>
      <c r="O23" s="33">
        <v>10</v>
      </c>
      <c r="P23" s="33">
        <v>10</v>
      </c>
      <c r="Q23" s="33">
        <v>10</v>
      </c>
      <c r="R23" s="33">
        <v>5</v>
      </c>
      <c r="S23" s="33"/>
      <c r="T23" s="33">
        <f t="shared" si="0"/>
        <v>97</v>
      </c>
      <c r="U23" s="33">
        <v>97</v>
      </c>
      <c r="V23" s="35">
        <v>0.76388888888888884</v>
      </c>
      <c r="W23" s="35">
        <v>0.33333333333333298</v>
      </c>
      <c r="X23" s="35">
        <f t="shared" si="1"/>
        <v>0.43055555555555586</v>
      </c>
      <c r="Y23" s="35">
        <f t="shared" si="2"/>
        <v>-1.3888888888889173E-2</v>
      </c>
      <c r="Z23" s="40">
        <v>1</v>
      </c>
      <c r="AA23" s="37">
        <v>-40</v>
      </c>
      <c r="AB23" s="37">
        <v>40</v>
      </c>
      <c r="AC23" s="37" t="s">
        <v>184</v>
      </c>
      <c r="AD23" s="37">
        <v>40</v>
      </c>
      <c r="AE23" s="37">
        <v>30</v>
      </c>
      <c r="AF23" s="37">
        <v>160</v>
      </c>
      <c r="AG23" s="37">
        <v>40</v>
      </c>
      <c r="AH23" s="37">
        <v>10</v>
      </c>
      <c r="AI23" s="37">
        <v>40</v>
      </c>
      <c r="AJ23" s="37">
        <v>20</v>
      </c>
      <c r="AK23" s="37">
        <v>60</v>
      </c>
      <c r="AL23" s="37">
        <v>20</v>
      </c>
      <c r="AM23" s="37">
        <v>30</v>
      </c>
      <c r="AN23" s="37">
        <v>0</v>
      </c>
      <c r="AO23" s="37">
        <v>0</v>
      </c>
      <c r="AP23" s="37">
        <v>20</v>
      </c>
      <c r="AQ23" s="37">
        <v>40</v>
      </c>
      <c r="AR23" s="37">
        <v>40</v>
      </c>
      <c r="AS23" s="37">
        <f t="shared" si="3"/>
        <v>550</v>
      </c>
      <c r="AT23" s="37">
        <v>97</v>
      </c>
      <c r="AU23" s="38">
        <f t="shared" si="4"/>
        <v>647</v>
      </c>
      <c r="AV23" s="44">
        <v>4</v>
      </c>
    </row>
    <row r="24" spans="1:48" x14ac:dyDescent="0.25">
      <c r="A24" s="24">
        <v>5</v>
      </c>
      <c r="B24" s="25" t="s">
        <v>19</v>
      </c>
      <c r="C24" s="25" t="s">
        <v>20</v>
      </c>
      <c r="D24" s="25" t="s">
        <v>21</v>
      </c>
      <c r="E24" s="26" t="s">
        <v>22</v>
      </c>
      <c r="F24" s="26" t="s">
        <v>23</v>
      </c>
      <c r="G24" s="25">
        <v>5</v>
      </c>
      <c r="H24" s="25">
        <v>10</v>
      </c>
      <c r="I24" s="25">
        <v>10</v>
      </c>
      <c r="J24" s="25">
        <v>10</v>
      </c>
      <c r="K24" s="25">
        <v>10</v>
      </c>
      <c r="L24" s="25">
        <v>10</v>
      </c>
      <c r="M24" s="25">
        <v>10</v>
      </c>
      <c r="N24" s="25">
        <v>10</v>
      </c>
      <c r="O24" s="25">
        <v>10</v>
      </c>
      <c r="P24" s="25">
        <v>10</v>
      </c>
      <c r="Q24" s="25">
        <v>10</v>
      </c>
      <c r="R24" s="25">
        <v>5</v>
      </c>
      <c r="S24" s="25"/>
      <c r="T24" s="25">
        <f t="shared" si="0"/>
        <v>110</v>
      </c>
      <c r="U24" s="25">
        <v>110</v>
      </c>
      <c r="V24" s="27">
        <v>0.73958333333333337</v>
      </c>
      <c r="W24" s="27">
        <v>0.33333333333333298</v>
      </c>
      <c r="X24" s="27">
        <f t="shared" si="1"/>
        <v>0.40625000000000039</v>
      </c>
      <c r="Y24" s="27">
        <f t="shared" si="2"/>
        <v>1.0416666666666297E-2</v>
      </c>
      <c r="Z24" s="28">
        <v>0</v>
      </c>
      <c r="AA24" s="29">
        <v>0</v>
      </c>
      <c r="AB24" s="29">
        <v>40</v>
      </c>
      <c r="AC24" s="29">
        <v>30</v>
      </c>
      <c r="AD24" s="29">
        <v>40</v>
      </c>
      <c r="AE24" s="29">
        <v>30</v>
      </c>
      <c r="AF24" s="29">
        <v>110</v>
      </c>
      <c r="AG24" s="29">
        <v>40</v>
      </c>
      <c r="AH24" s="29">
        <v>20</v>
      </c>
      <c r="AI24" s="29">
        <v>40</v>
      </c>
      <c r="AJ24" s="29">
        <v>20</v>
      </c>
      <c r="AK24" s="29">
        <v>135</v>
      </c>
      <c r="AL24" s="29">
        <v>20</v>
      </c>
      <c r="AM24" s="29">
        <v>30</v>
      </c>
      <c r="AN24" s="29">
        <v>300</v>
      </c>
      <c r="AO24" s="29">
        <v>0</v>
      </c>
      <c r="AP24" s="29">
        <v>20</v>
      </c>
      <c r="AQ24" s="29">
        <v>40</v>
      </c>
      <c r="AR24" s="29">
        <v>40</v>
      </c>
      <c r="AS24" s="29">
        <f t="shared" si="3"/>
        <v>955</v>
      </c>
      <c r="AT24" s="29">
        <v>110</v>
      </c>
      <c r="AU24" s="30">
        <f t="shared" si="4"/>
        <v>1065</v>
      </c>
      <c r="AV24" s="42">
        <v>1</v>
      </c>
    </row>
    <row r="25" spans="1:48" x14ac:dyDescent="0.25">
      <c r="A25" s="31">
        <v>10</v>
      </c>
      <c r="B25" s="2" t="s">
        <v>39</v>
      </c>
      <c r="C25" s="2" t="s">
        <v>40</v>
      </c>
      <c r="D25" s="2" t="s">
        <v>21</v>
      </c>
      <c r="E25" s="12" t="s">
        <v>41</v>
      </c>
      <c r="F25" s="12" t="s">
        <v>42</v>
      </c>
      <c r="G25" s="2">
        <v>9</v>
      </c>
      <c r="H25" s="2">
        <v>10</v>
      </c>
      <c r="I25" s="2">
        <v>10</v>
      </c>
      <c r="J25" s="2"/>
      <c r="K25" s="2">
        <v>10</v>
      </c>
      <c r="L25" s="2">
        <v>10</v>
      </c>
      <c r="M25" s="2">
        <v>10</v>
      </c>
      <c r="N25" s="2">
        <v>10</v>
      </c>
      <c r="O25" s="2">
        <v>10</v>
      </c>
      <c r="P25" s="2">
        <v>10</v>
      </c>
      <c r="Q25" s="2">
        <v>10</v>
      </c>
      <c r="R25" s="2">
        <v>5</v>
      </c>
      <c r="S25" s="2"/>
      <c r="T25" s="2">
        <f t="shared" si="0"/>
        <v>104</v>
      </c>
      <c r="U25" s="2">
        <v>104</v>
      </c>
      <c r="V25" s="3">
        <v>0.74583333333333324</v>
      </c>
      <c r="W25" s="3">
        <v>0.33333333333333298</v>
      </c>
      <c r="X25" s="3">
        <f t="shared" si="1"/>
        <v>0.41250000000000026</v>
      </c>
      <c r="Y25" s="3">
        <f t="shared" si="2"/>
        <v>4.1666666666664298E-3</v>
      </c>
      <c r="Z25" s="4">
        <v>0</v>
      </c>
      <c r="AA25" s="5">
        <v>0</v>
      </c>
      <c r="AB25" s="5">
        <v>40</v>
      </c>
      <c r="AC25" s="5">
        <v>30</v>
      </c>
      <c r="AD25" s="5">
        <v>40</v>
      </c>
      <c r="AE25" s="5">
        <v>30</v>
      </c>
      <c r="AF25" s="5">
        <v>180</v>
      </c>
      <c r="AG25" s="5">
        <v>40</v>
      </c>
      <c r="AH25" s="5">
        <v>10</v>
      </c>
      <c r="AI25" s="5">
        <v>40</v>
      </c>
      <c r="AJ25" s="5">
        <v>20</v>
      </c>
      <c r="AK25" s="5">
        <v>75</v>
      </c>
      <c r="AL25" s="5">
        <v>20</v>
      </c>
      <c r="AM25" s="5">
        <v>30</v>
      </c>
      <c r="AN25" s="5">
        <v>160</v>
      </c>
      <c r="AO25" s="5">
        <v>60</v>
      </c>
      <c r="AP25" s="5">
        <v>20</v>
      </c>
      <c r="AQ25" s="5">
        <v>40</v>
      </c>
      <c r="AR25" s="5">
        <v>40</v>
      </c>
      <c r="AS25" s="5">
        <f t="shared" si="3"/>
        <v>875</v>
      </c>
      <c r="AT25" s="5">
        <v>104</v>
      </c>
      <c r="AU25" s="14">
        <f t="shared" si="4"/>
        <v>979</v>
      </c>
      <c r="AV25" s="43">
        <v>2</v>
      </c>
    </row>
    <row r="26" spans="1:48" x14ac:dyDescent="0.25">
      <c r="A26" s="31">
        <v>17</v>
      </c>
      <c r="B26" s="2" t="s">
        <v>61</v>
      </c>
      <c r="C26" s="2"/>
      <c r="D26" s="2" t="s">
        <v>21</v>
      </c>
      <c r="E26" s="12" t="s">
        <v>62</v>
      </c>
      <c r="F26" s="12" t="s">
        <v>63</v>
      </c>
      <c r="G26" s="2">
        <v>9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v>10</v>
      </c>
      <c r="Q26" s="2">
        <v>10</v>
      </c>
      <c r="R26" s="2">
        <v>5</v>
      </c>
      <c r="S26" s="2">
        <v>6</v>
      </c>
      <c r="T26" s="2">
        <f t="shared" si="0"/>
        <v>120</v>
      </c>
      <c r="U26" s="2">
        <v>120</v>
      </c>
      <c r="V26" s="3">
        <v>0.75555555555555554</v>
      </c>
      <c r="W26" s="3">
        <v>0.33333333333333298</v>
      </c>
      <c r="X26" s="3">
        <f t="shared" si="1"/>
        <v>0.42222222222222255</v>
      </c>
      <c r="Y26" s="3">
        <f t="shared" si="2"/>
        <v>-5.5555555555558689E-3</v>
      </c>
      <c r="Z26" s="4">
        <v>0</v>
      </c>
      <c r="AA26" s="5">
        <v>-16</v>
      </c>
      <c r="AB26" s="5">
        <v>40</v>
      </c>
      <c r="AC26" s="5">
        <v>30</v>
      </c>
      <c r="AD26" s="5">
        <v>40</v>
      </c>
      <c r="AE26" s="5">
        <v>30</v>
      </c>
      <c r="AF26" s="5">
        <v>100</v>
      </c>
      <c r="AG26" s="5">
        <v>40</v>
      </c>
      <c r="AH26" s="5">
        <v>0</v>
      </c>
      <c r="AI26" s="5">
        <v>20</v>
      </c>
      <c r="AJ26" s="5">
        <v>20</v>
      </c>
      <c r="AK26" s="5">
        <v>135</v>
      </c>
      <c r="AL26" s="5">
        <v>20</v>
      </c>
      <c r="AM26" s="5">
        <v>30</v>
      </c>
      <c r="AN26" s="5">
        <v>260</v>
      </c>
      <c r="AO26" s="5">
        <v>0</v>
      </c>
      <c r="AP26" s="5">
        <v>20</v>
      </c>
      <c r="AQ26" s="5">
        <v>40</v>
      </c>
      <c r="AR26" s="5">
        <v>40</v>
      </c>
      <c r="AS26" s="5">
        <f t="shared" si="3"/>
        <v>849</v>
      </c>
      <c r="AT26" s="5">
        <v>120</v>
      </c>
      <c r="AU26" s="14">
        <f t="shared" si="4"/>
        <v>969</v>
      </c>
      <c r="AV26" s="43" t="s">
        <v>191</v>
      </c>
    </row>
    <row r="27" spans="1:48" x14ac:dyDescent="0.25">
      <c r="A27" s="31">
        <v>11</v>
      </c>
      <c r="B27" s="2" t="s">
        <v>43</v>
      </c>
      <c r="C27" s="2" t="s">
        <v>44</v>
      </c>
      <c r="D27" s="2" t="s">
        <v>21</v>
      </c>
      <c r="E27" s="12" t="s">
        <v>45</v>
      </c>
      <c r="F27" s="12" t="s">
        <v>46</v>
      </c>
      <c r="G27" s="2">
        <v>6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v>10</v>
      </c>
      <c r="P27" s="2">
        <v>10</v>
      </c>
      <c r="Q27" s="2">
        <v>10</v>
      </c>
      <c r="R27" s="2">
        <v>5</v>
      </c>
      <c r="S27" s="2"/>
      <c r="T27" s="2">
        <f t="shared" si="0"/>
        <v>111</v>
      </c>
      <c r="U27" s="2">
        <v>111</v>
      </c>
      <c r="V27" s="3">
        <v>0.73402777777777783</v>
      </c>
      <c r="W27" s="3">
        <v>0.33333333333333298</v>
      </c>
      <c r="X27" s="3">
        <f t="shared" si="1"/>
        <v>0.40069444444444485</v>
      </c>
      <c r="Y27" s="3">
        <f t="shared" si="2"/>
        <v>1.5972222222221832E-2</v>
      </c>
      <c r="Z27" s="4">
        <v>0</v>
      </c>
      <c r="AA27" s="5">
        <v>0</v>
      </c>
      <c r="AB27" s="5">
        <v>40</v>
      </c>
      <c r="AC27" s="5">
        <v>30</v>
      </c>
      <c r="AD27" s="5">
        <v>40</v>
      </c>
      <c r="AE27" s="5">
        <v>30</v>
      </c>
      <c r="AF27" s="5">
        <v>110</v>
      </c>
      <c r="AG27" s="5">
        <v>40</v>
      </c>
      <c r="AH27" s="5">
        <v>20</v>
      </c>
      <c r="AI27" s="5">
        <v>20</v>
      </c>
      <c r="AJ27" s="5">
        <v>20</v>
      </c>
      <c r="AK27" s="5">
        <v>135</v>
      </c>
      <c r="AL27" s="5">
        <v>20</v>
      </c>
      <c r="AM27" s="5">
        <v>30</v>
      </c>
      <c r="AN27" s="5">
        <v>180</v>
      </c>
      <c r="AO27" s="5">
        <v>20</v>
      </c>
      <c r="AP27" s="5">
        <v>20</v>
      </c>
      <c r="AQ27" s="5">
        <v>40</v>
      </c>
      <c r="AR27" s="5">
        <v>40</v>
      </c>
      <c r="AS27" s="5">
        <f t="shared" si="3"/>
        <v>835</v>
      </c>
      <c r="AT27" s="5">
        <v>111</v>
      </c>
      <c r="AU27" s="14">
        <f t="shared" si="4"/>
        <v>946</v>
      </c>
      <c r="AV27" s="43" t="s">
        <v>192</v>
      </c>
    </row>
    <row r="28" spans="1:48" ht="15.75" thickBot="1" x14ac:dyDescent="0.3">
      <c r="A28" s="32">
        <v>23</v>
      </c>
      <c r="B28" s="33" t="s">
        <v>83</v>
      </c>
      <c r="C28" s="33"/>
      <c r="D28" s="33" t="s">
        <v>21</v>
      </c>
      <c r="E28" s="34" t="s">
        <v>84</v>
      </c>
      <c r="F28" s="34" t="s">
        <v>85</v>
      </c>
      <c r="G28" s="33">
        <v>8</v>
      </c>
      <c r="H28" s="33">
        <v>10</v>
      </c>
      <c r="I28" s="33">
        <v>10</v>
      </c>
      <c r="J28" s="33">
        <v>10</v>
      </c>
      <c r="K28" s="33">
        <v>10</v>
      </c>
      <c r="L28" s="33">
        <v>10</v>
      </c>
      <c r="M28" s="33">
        <v>10</v>
      </c>
      <c r="N28" s="33">
        <v>10</v>
      </c>
      <c r="O28" s="33">
        <v>10</v>
      </c>
      <c r="P28" s="33"/>
      <c r="Q28" s="33">
        <v>10</v>
      </c>
      <c r="R28" s="33">
        <v>5</v>
      </c>
      <c r="S28" s="33">
        <v>2</v>
      </c>
      <c r="T28" s="33">
        <f t="shared" si="0"/>
        <v>105</v>
      </c>
      <c r="U28" s="33">
        <v>105</v>
      </c>
      <c r="V28" s="35">
        <v>0.74513888888888891</v>
      </c>
      <c r="W28" s="35">
        <v>0.33333333333333298</v>
      </c>
      <c r="X28" s="35">
        <f t="shared" si="1"/>
        <v>0.41180555555555592</v>
      </c>
      <c r="Y28" s="35">
        <f t="shared" si="2"/>
        <v>4.8611111111107608E-3</v>
      </c>
      <c r="Z28" s="40">
        <v>0</v>
      </c>
      <c r="AA28" s="37">
        <v>0</v>
      </c>
      <c r="AB28" s="37">
        <v>40</v>
      </c>
      <c r="AC28" s="37">
        <v>30</v>
      </c>
      <c r="AD28" s="37">
        <v>40</v>
      </c>
      <c r="AE28" s="37">
        <v>30</v>
      </c>
      <c r="AF28" s="37">
        <v>40</v>
      </c>
      <c r="AG28" s="37">
        <v>40</v>
      </c>
      <c r="AH28" s="37">
        <v>10</v>
      </c>
      <c r="AI28" s="37">
        <v>40</v>
      </c>
      <c r="AJ28" s="37">
        <v>20</v>
      </c>
      <c r="AK28" s="37">
        <v>135</v>
      </c>
      <c r="AL28" s="37">
        <v>20</v>
      </c>
      <c r="AM28" s="37">
        <v>30</v>
      </c>
      <c r="AN28" s="37">
        <v>0</v>
      </c>
      <c r="AO28" s="37">
        <v>60</v>
      </c>
      <c r="AP28" s="37">
        <v>20</v>
      </c>
      <c r="AQ28" s="37">
        <v>40</v>
      </c>
      <c r="AR28" s="37">
        <v>40</v>
      </c>
      <c r="AS28" s="37">
        <f t="shared" si="3"/>
        <v>635</v>
      </c>
      <c r="AT28" s="37">
        <v>105</v>
      </c>
      <c r="AU28" s="38">
        <f t="shared" si="4"/>
        <v>740</v>
      </c>
      <c r="AV28" s="44" t="s">
        <v>193</v>
      </c>
    </row>
    <row r="29" spans="1:48" x14ac:dyDescent="0.25">
      <c r="A29" s="24">
        <v>41</v>
      </c>
      <c r="B29" s="25" t="s">
        <v>135</v>
      </c>
      <c r="C29" s="25"/>
      <c r="D29" s="25" t="s">
        <v>26</v>
      </c>
      <c r="E29" s="26" t="s">
        <v>136</v>
      </c>
      <c r="F29" s="26" t="s">
        <v>137</v>
      </c>
      <c r="G29" s="25">
        <v>7</v>
      </c>
      <c r="H29" s="25">
        <v>10</v>
      </c>
      <c r="I29" s="25">
        <v>10</v>
      </c>
      <c r="J29" s="25">
        <v>10</v>
      </c>
      <c r="K29" s="25">
        <v>10</v>
      </c>
      <c r="L29" s="25">
        <v>10</v>
      </c>
      <c r="M29" s="25">
        <v>10</v>
      </c>
      <c r="N29" s="25">
        <v>10</v>
      </c>
      <c r="O29" s="25">
        <v>10</v>
      </c>
      <c r="P29" s="25">
        <v>10</v>
      </c>
      <c r="Q29" s="25">
        <v>10</v>
      </c>
      <c r="R29" s="25">
        <v>5</v>
      </c>
      <c r="S29" s="25">
        <v>4</v>
      </c>
      <c r="T29" s="25">
        <f t="shared" si="0"/>
        <v>116</v>
      </c>
      <c r="U29" s="25">
        <v>116</v>
      </c>
      <c r="V29" s="27">
        <v>0.7583333333333333</v>
      </c>
      <c r="W29" s="27">
        <v>0.33333333333333298</v>
      </c>
      <c r="X29" s="27">
        <f t="shared" si="1"/>
        <v>0.42500000000000032</v>
      </c>
      <c r="Y29" s="27">
        <f t="shared" si="2"/>
        <v>-8.3333333333336368E-3</v>
      </c>
      <c r="Z29" s="39">
        <v>0</v>
      </c>
      <c r="AA29" s="29">
        <v>-24</v>
      </c>
      <c r="AB29" s="29">
        <v>40</v>
      </c>
      <c r="AC29" s="29">
        <v>30</v>
      </c>
      <c r="AD29" s="29">
        <v>40</v>
      </c>
      <c r="AE29" s="29">
        <v>30</v>
      </c>
      <c r="AF29" s="29">
        <v>140</v>
      </c>
      <c r="AG29" s="29">
        <v>40</v>
      </c>
      <c r="AH29" s="29">
        <v>10</v>
      </c>
      <c r="AI29" s="29">
        <v>40</v>
      </c>
      <c r="AJ29" s="29">
        <v>20</v>
      </c>
      <c r="AK29" s="29">
        <v>135</v>
      </c>
      <c r="AL29" s="29">
        <v>20</v>
      </c>
      <c r="AM29" s="29">
        <v>30</v>
      </c>
      <c r="AN29" s="29">
        <v>180</v>
      </c>
      <c r="AO29" s="29">
        <v>60</v>
      </c>
      <c r="AP29" s="29">
        <v>20</v>
      </c>
      <c r="AQ29" s="29">
        <v>40</v>
      </c>
      <c r="AR29" s="29">
        <v>40</v>
      </c>
      <c r="AS29" s="29">
        <f t="shared" si="3"/>
        <v>891</v>
      </c>
      <c r="AT29" s="29">
        <v>116</v>
      </c>
      <c r="AU29" s="30">
        <f t="shared" si="4"/>
        <v>1007</v>
      </c>
      <c r="AV29" s="42">
        <v>1</v>
      </c>
    </row>
    <row r="30" spans="1:48" x14ac:dyDescent="0.25">
      <c r="A30" s="31">
        <v>32</v>
      </c>
      <c r="B30" s="2" t="s">
        <v>110</v>
      </c>
      <c r="C30" s="2"/>
      <c r="D30" s="2" t="s">
        <v>26</v>
      </c>
      <c r="E30" s="12" t="s">
        <v>111</v>
      </c>
      <c r="F30" s="12" t="s">
        <v>112</v>
      </c>
      <c r="G30" s="2">
        <v>7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2"/>
      <c r="O30" s="2">
        <v>10</v>
      </c>
      <c r="P30" s="2">
        <v>10</v>
      </c>
      <c r="Q30" s="2">
        <v>10</v>
      </c>
      <c r="R30" s="2">
        <v>5</v>
      </c>
      <c r="S30" s="2"/>
      <c r="T30" s="2">
        <f t="shared" si="0"/>
        <v>102</v>
      </c>
      <c r="U30" s="2">
        <v>102</v>
      </c>
      <c r="V30" s="3">
        <v>0.73263888888888884</v>
      </c>
      <c r="W30" s="3">
        <v>0.33333333333333298</v>
      </c>
      <c r="X30" s="3">
        <f t="shared" si="1"/>
        <v>0.39930555555555586</v>
      </c>
      <c r="Y30" s="3">
        <f t="shared" si="2"/>
        <v>1.7361111111110827E-2</v>
      </c>
      <c r="Z30" s="7">
        <v>0</v>
      </c>
      <c r="AA30" s="8">
        <v>0</v>
      </c>
      <c r="AB30" s="5">
        <v>40</v>
      </c>
      <c r="AC30" s="5">
        <v>30</v>
      </c>
      <c r="AD30" s="5">
        <v>40</v>
      </c>
      <c r="AE30" s="5">
        <v>30</v>
      </c>
      <c r="AF30" s="5">
        <v>140</v>
      </c>
      <c r="AG30" s="5">
        <v>40</v>
      </c>
      <c r="AH30" s="5">
        <v>20</v>
      </c>
      <c r="AI30" s="5">
        <v>20</v>
      </c>
      <c r="AJ30" s="5">
        <v>20</v>
      </c>
      <c r="AK30" s="5">
        <v>135</v>
      </c>
      <c r="AL30" s="5">
        <v>20</v>
      </c>
      <c r="AM30" s="5">
        <v>30</v>
      </c>
      <c r="AN30" s="5">
        <v>220</v>
      </c>
      <c r="AO30" s="5">
        <v>0</v>
      </c>
      <c r="AP30" s="5">
        <v>20</v>
      </c>
      <c r="AQ30" s="5">
        <v>40</v>
      </c>
      <c r="AR30" s="5">
        <v>40</v>
      </c>
      <c r="AS30" s="5">
        <f t="shared" si="3"/>
        <v>885</v>
      </c>
      <c r="AT30" s="5">
        <v>102</v>
      </c>
      <c r="AU30" s="14">
        <f t="shared" si="4"/>
        <v>987</v>
      </c>
      <c r="AV30" s="43">
        <v>2</v>
      </c>
    </row>
    <row r="31" spans="1:48" x14ac:dyDescent="0.25">
      <c r="A31" s="31">
        <v>9</v>
      </c>
      <c r="B31" s="2" t="s">
        <v>36</v>
      </c>
      <c r="C31" s="2"/>
      <c r="D31" s="2" t="s">
        <v>26</v>
      </c>
      <c r="E31" s="12" t="s">
        <v>37</v>
      </c>
      <c r="F31" s="12" t="s">
        <v>38</v>
      </c>
      <c r="G31" s="2">
        <v>9</v>
      </c>
      <c r="H31" s="2">
        <v>10</v>
      </c>
      <c r="I31" s="2">
        <v>10</v>
      </c>
      <c r="J31" s="2">
        <v>10</v>
      </c>
      <c r="K31" s="2">
        <v>10</v>
      </c>
      <c r="L31" s="2">
        <v>10</v>
      </c>
      <c r="M31" s="2">
        <v>10</v>
      </c>
      <c r="N31" s="2"/>
      <c r="O31" s="2">
        <v>10</v>
      </c>
      <c r="P31" s="2">
        <v>10</v>
      </c>
      <c r="Q31" s="2">
        <v>10</v>
      </c>
      <c r="R31" s="2">
        <v>5</v>
      </c>
      <c r="S31" s="2">
        <v>4</v>
      </c>
      <c r="T31" s="2">
        <f t="shared" si="0"/>
        <v>108</v>
      </c>
      <c r="U31" s="2">
        <v>108</v>
      </c>
      <c r="V31" s="3">
        <v>0.75138888888888899</v>
      </c>
      <c r="W31" s="3">
        <v>0.33333333333333298</v>
      </c>
      <c r="X31" s="3">
        <f t="shared" si="1"/>
        <v>0.41805555555555601</v>
      </c>
      <c r="Y31" s="3">
        <f t="shared" si="2"/>
        <v>-1.388888888889328E-3</v>
      </c>
      <c r="Z31" s="4">
        <v>0</v>
      </c>
      <c r="AA31" s="5">
        <v>-4</v>
      </c>
      <c r="AB31" s="5">
        <v>40</v>
      </c>
      <c r="AC31" s="5">
        <v>30</v>
      </c>
      <c r="AD31" s="5">
        <v>40</v>
      </c>
      <c r="AE31" s="5">
        <v>30</v>
      </c>
      <c r="AF31" s="5">
        <v>100</v>
      </c>
      <c r="AG31" s="5">
        <v>40</v>
      </c>
      <c r="AH31" s="5">
        <v>20</v>
      </c>
      <c r="AI31" s="5">
        <v>20</v>
      </c>
      <c r="AJ31" s="5">
        <v>20</v>
      </c>
      <c r="AK31" s="5">
        <v>135</v>
      </c>
      <c r="AL31" s="5">
        <v>20</v>
      </c>
      <c r="AM31" s="5">
        <v>30</v>
      </c>
      <c r="AN31" s="5">
        <v>180</v>
      </c>
      <c r="AO31" s="5">
        <v>60</v>
      </c>
      <c r="AP31" s="5">
        <v>20</v>
      </c>
      <c r="AQ31" s="5">
        <v>40</v>
      </c>
      <c r="AR31" s="5">
        <v>40</v>
      </c>
      <c r="AS31" s="5">
        <f t="shared" si="3"/>
        <v>861</v>
      </c>
      <c r="AT31" s="5">
        <v>108</v>
      </c>
      <c r="AU31" s="14">
        <f t="shared" si="4"/>
        <v>969</v>
      </c>
      <c r="AV31" s="43">
        <v>3</v>
      </c>
    </row>
    <row r="32" spans="1:48" x14ac:dyDescent="0.25">
      <c r="A32" s="31">
        <v>25</v>
      </c>
      <c r="B32" s="2" t="s">
        <v>89</v>
      </c>
      <c r="C32" s="2" t="s">
        <v>90</v>
      </c>
      <c r="D32" s="2" t="s">
        <v>26</v>
      </c>
      <c r="E32" s="12" t="s">
        <v>91</v>
      </c>
      <c r="F32" s="12" t="s">
        <v>92</v>
      </c>
      <c r="G32" s="2">
        <v>3</v>
      </c>
      <c r="H32" s="2">
        <v>10</v>
      </c>
      <c r="I32" s="2">
        <v>10</v>
      </c>
      <c r="J32" s="2">
        <v>10</v>
      </c>
      <c r="K32" s="2">
        <v>10</v>
      </c>
      <c r="L32" s="2">
        <v>10</v>
      </c>
      <c r="M32" s="2">
        <v>10</v>
      </c>
      <c r="N32" s="2">
        <v>10</v>
      </c>
      <c r="O32" s="2">
        <v>10</v>
      </c>
      <c r="P32" s="2">
        <v>10</v>
      </c>
      <c r="Q32" s="2">
        <v>10</v>
      </c>
      <c r="R32" s="2">
        <v>5</v>
      </c>
      <c r="S32" s="2">
        <v>2</v>
      </c>
      <c r="T32" s="2">
        <f t="shared" si="0"/>
        <v>110</v>
      </c>
      <c r="U32" s="2">
        <v>110</v>
      </c>
      <c r="V32" s="3">
        <v>0.74583333333333324</v>
      </c>
      <c r="W32" s="3">
        <v>0.33333333333333298</v>
      </c>
      <c r="X32" s="3">
        <f t="shared" si="1"/>
        <v>0.41250000000000026</v>
      </c>
      <c r="Y32" s="3">
        <f t="shared" si="2"/>
        <v>4.1666666666664298E-3</v>
      </c>
      <c r="Z32" s="7">
        <v>0</v>
      </c>
      <c r="AA32" s="5">
        <v>0</v>
      </c>
      <c r="AB32" s="5">
        <v>40</v>
      </c>
      <c r="AC32" s="5">
        <v>30</v>
      </c>
      <c r="AD32" s="5">
        <v>40</v>
      </c>
      <c r="AE32" s="5">
        <v>30</v>
      </c>
      <c r="AF32" s="5">
        <v>140</v>
      </c>
      <c r="AG32" s="5">
        <v>40</v>
      </c>
      <c r="AH32" s="5">
        <v>10</v>
      </c>
      <c r="AI32" s="5">
        <v>40</v>
      </c>
      <c r="AJ32" s="5">
        <v>20</v>
      </c>
      <c r="AK32" s="5">
        <v>135</v>
      </c>
      <c r="AL32" s="5">
        <v>20</v>
      </c>
      <c r="AM32" s="5">
        <v>30</v>
      </c>
      <c r="AN32" s="5">
        <v>60</v>
      </c>
      <c r="AO32" s="5">
        <v>60</v>
      </c>
      <c r="AP32" s="5">
        <v>20</v>
      </c>
      <c r="AQ32" s="5">
        <v>40</v>
      </c>
      <c r="AR32" s="5">
        <v>40</v>
      </c>
      <c r="AS32" s="5">
        <f t="shared" si="3"/>
        <v>795</v>
      </c>
      <c r="AT32" s="5">
        <v>110</v>
      </c>
      <c r="AU32" s="14">
        <f t="shared" si="4"/>
        <v>905</v>
      </c>
      <c r="AV32" s="43">
        <v>4</v>
      </c>
    </row>
    <row r="33" spans="1:48" x14ac:dyDescent="0.25">
      <c r="A33" s="31">
        <v>4</v>
      </c>
      <c r="B33" s="2" t="s">
        <v>24</v>
      </c>
      <c r="C33" s="2" t="s">
        <v>25</v>
      </c>
      <c r="D33" s="2" t="s">
        <v>26</v>
      </c>
      <c r="E33" s="12" t="s">
        <v>27</v>
      </c>
      <c r="F33" s="12" t="s">
        <v>28</v>
      </c>
      <c r="G33" s="2">
        <v>4</v>
      </c>
      <c r="H33" s="2">
        <v>10</v>
      </c>
      <c r="I33" s="2">
        <v>10</v>
      </c>
      <c r="J33" s="2">
        <v>10</v>
      </c>
      <c r="K33" s="2">
        <v>10</v>
      </c>
      <c r="L33" s="2">
        <v>10</v>
      </c>
      <c r="M33" s="2">
        <v>10</v>
      </c>
      <c r="N33" s="2"/>
      <c r="O33" s="2">
        <v>10</v>
      </c>
      <c r="P33" s="2">
        <v>10</v>
      </c>
      <c r="Q33" s="2">
        <v>10</v>
      </c>
      <c r="R33" s="2">
        <v>5</v>
      </c>
      <c r="S33" s="2"/>
      <c r="T33" s="2">
        <f t="shared" si="0"/>
        <v>99</v>
      </c>
      <c r="U33" s="2">
        <v>99</v>
      </c>
      <c r="V33" s="3">
        <v>0.74930555555555556</v>
      </c>
      <c r="W33" s="3">
        <v>0.33333333333333298</v>
      </c>
      <c r="X33" s="3">
        <f t="shared" si="1"/>
        <v>0.41597222222222258</v>
      </c>
      <c r="Y33" s="3">
        <f t="shared" si="2"/>
        <v>6.9444444444410891E-4</v>
      </c>
      <c r="Z33" s="4">
        <v>0</v>
      </c>
      <c r="AA33" s="5">
        <v>0</v>
      </c>
      <c r="AB33" s="5">
        <v>40</v>
      </c>
      <c r="AC33" s="5">
        <v>30</v>
      </c>
      <c r="AD33" s="5">
        <v>40</v>
      </c>
      <c r="AE33" s="5">
        <v>30</v>
      </c>
      <c r="AF33" s="5">
        <v>110</v>
      </c>
      <c r="AG33" s="5">
        <v>40</v>
      </c>
      <c r="AH33" s="5">
        <v>10</v>
      </c>
      <c r="AI33" s="5">
        <v>40</v>
      </c>
      <c r="AJ33" s="5">
        <v>20</v>
      </c>
      <c r="AK33" s="5">
        <v>60</v>
      </c>
      <c r="AL33" s="5">
        <v>20</v>
      </c>
      <c r="AM33" s="5">
        <v>30</v>
      </c>
      <c r="AN33" s="5">
        <v>180</v>
      </c>
      <c r="AO33" s="5">
        <v>60</v>
      </c>
      <c r="AP33" s="5">
        <v>20</v>
      </c>
      <c r="AQ33" s="5">
        <v>40</v>
      </c>
      <c r="AR33" s="5">
        <v>20</v>
      </c>
      <c r="AS33" s="5">
        <f t="shared" si="3"/>
        <v>790</v>
      </c>
      <c r="AT33" s="5">
        <v>99</v>
      </c>
      <c r="AU33" s="14">
        <f t="shared" si="4"/>
        <v>889</v>
      </c>
      <c r="AV33" s="43">
        <v>5</v>
      </c>
    </row>
    <row r="34" spans="1:48" x14ac:dyDescent="0.25">
      <c r="A34" s="31">
        <v>8</v>
      </c>
      <c r="B34" s="2" t="s">
        <v>33</v>
      </c>
      <c r="C34" s="2"/>
      <c r="D34" s="2" t="s">
        <v>26</v>
      </c>
      <c r="E34" s="12" t="s">
        <v>34</v>
      </c>
      <c r="F34" s="12" t="s">
        <v>35</v>
      </c>
      <c r="G34" s="2">
        <v>4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v>10</v>
      </c>
      <c r="N34" s="2">
        <v>10</v>
      </c>
      <c r="O34" s="2">
        <v>10</v>
      </c>
      <c r="P34" s="2">
        <v>10</v>
      </c>
      <c r="Q34" s="2">
        <v>10</v>
      </c>
      <c r="R34" s="2">
        <v>5</v>
      </c>
      <c r="S34" s="2">
        <v>4</v>
      </c>
      <c r="T34" s="2">
        <f t="shared" si="0"/>
        <v>113</v>
      </c>
      <c r="U34" s="2">
        <v>113</v>
      </c>
      <c r="V34" s="3">
        <v>0.75138888888888899</v>
      </c>
      <c r="W34" s="3">
        <v>0.33333333333333298</v>
      </c>
      <c r="X34" s="3">
        <f t="shared" si="1"/>
        <v>0.41805555555555601</v>
      </c>
      <c r="Y34" s="3">
        <f t="shared" si="2"/>
        <v>-1.388888888889328E-3</v>
      </c>
      <c r="Z34" s="4">
        <v>0</v>
      </c>
      <c r="AA34" s="5">
        <v>-4</v>
      </c>
      <c r="AB34" s="5">
        <v>40</v>
      </c>
      <c r="AC34" s="5">
        <v>30</v>
      </c>
      <c r="AD34" s="5">
        <v>40</v>
      </c>
      <c r="AE34" s="5">
        <v>30</v>
      </c>
      <c r="AF34" s="5">
        <v>80</v>
      </c>
      <c r="AG34" s="5">
        <v>40</v>
      </c>
      <c r="AH34" s="5">
        <v>10</v>
      </c>
      <c r="AI34" s="5">
        <v>20</v>
      </c>
      <c r="AJ34" s="5">
        <v>20</v>
      </c>
      <c r="AK34" s="5">
        <v>135</v>
      </c>
      <c r="AL34" s="5">
        <v>20</v>
      </c>
      <c r="AM34" s="5">
        <v>30</v>
      </c>
      <c r="AN34" s="5">
        <v>140</v>
      </c>
      <c r="AO34" s="5">
        <v>20</v>
      </c>
      <c r="AP34" s="5">
        <v>20</v>
      </c>
      <c r="AQ34" s="5">
        <v>40</v>
      </c>
      <c r="AR34" s="5">
        <v>40</v>
      </c>
      <c r="AS34" s="5">
        <f t="shared" si="3"/>
        <v>751</v>
      </c>
      <c r="AT34" s="5">
        <v>113</v>
      </c>
      <c r="AU34" s="14">
        <f t="shared" si="4"/>
        <v>864</v>
      </c>
      <c r="AV34" s="43">
        <v>6</v>
      </c>
    </row>
    <row r="35" spans="1:48" x14ac:dyDescent="0.25">
      <c r="A35" s="31">
        <v>31</v>
      </c>
      <c r="B35" s="2" t="s">
        <v>107</v>
      </c>
      <c r="C35" s="2"/>
      <c r="D35" s="2" t="s">
        <v>26</v>
      </c>
      <c r="E35" s="12" t="s">
        <v>108</v>
      </c>
      <c r="F35" s="12" t="s">
        <v>109</v>
      </c>
      <c r="G35" s="2">
        <v>4</v>
      </c>
      <c r="H35" s="2">
        <v>10</v>
      </c>
      <c r="I35" s="2">
        <v>10</v>
      </c>
      <c r="J35" s="2">
        <v>10</v>
      </c>
      <c r="K35" s="2"/>
      <c r="L35" s="2">
        <v>10</v>
      </c>
      <c r="M35" s="2">
        <v>10</v>
      </c>
      <c r="N35" s="2">
        <v>10</v>
      </c>
      <c r="O35" s="2">
        <v>10</v>
      </c>
      <c r="P35" s="2">
        <v>10</v>
      </c>
      <c r="Q35" s="2">
        <v>10</v>
      </c>
      <c r="R35" s="2">
        <v>5</v>
      </c>
      <c r="S35" s="2"/>
      <c r="T35" s="2">
        <f t="shared" si="0"/>
        <v>99</v>
      </c>
      <c r="U35" s="2">
        <v>99</v>
      </c>
      <c r="V35" s="3">
        <v>0.7402777777777777</v>
      </c>
      <c r="W35" s="3">
        <v>0.33333333333333298</v>
      </c>
      <c r="X35" s="3">
        <f t="shared" si="1"/>
        <v>0.40694444444444472</v>
      </c>
      <c r="Y35" s="3">
        <f t="shared" si="2"/>
        <v>9.7222222222219656E-3</v>
      </c>
      <c r="Z35" s="7">
        <v>0</v>
      </c>
      <c r="AA35" s="5">
        <v>0</v>
      </c>
      <c r="AB35" s="5">
        <v>40</v>
      </c>
      <c r="AC35" s="5">
        <v>30</v>
      </c>
      <c r="AD35" s="5">
        <v>40</v>
      </c>
      <c r="AE35" s="5">
        <v>30</v>
      </c>
      <c r="AF35" s="5">
        <v>140</v>
      </c>
      <c r="AG35" s="5">
        <v>40</v>
      </c>
      <c r="AH35" s="5">
        <v>10</v>
      </c>
      <c r="AI35" s="5">
        <v>20</v>
      </c>
      <c r="AJ35" s="5">
        <v>20</v>
      </c>
      <c r="AK35" s="5">
        <v>60</v>
      </c>
      <c r="AL35" s="5">
        <v>20</v>
      </c>
      <c r="AM35" s="5">
        <v>30</v>
      </c>
      <c r="AN35" s="5">
        <v>100</v>
      </c>
      <c r="AO35" s="5">
        <v>0</v>
      </c>
      <c r="AP35" s="5">
        <v>20</v>
      </c>
      <c r="AQ35" s="5">
        <v>40</v>
      </c>
      <c r="AR35" s="5">
        <v>20</v>
      </c>
      <c r="AS35" s="5">
        <f t="shared" si="3"/>
        <v>660</v>
      </c>
      <c r="AT35" s="5">
        <v>99</v>
      </c>
      <c r="AU35" s="14">
        <f t="shared" si="4"/>
        <v>759</v>
      </c>
      <c r="AV35" s="43">
        <v>7</v>
      </c>
    </row>
    <row r="36" spans="1:48" x14ac:dyDescent="0.25">
      <c r="A36" s="31">
        <v>34</v>
      </c>
      <c r="B36" s="2" t="s">
        <v>116</v>
      </c>
      <c r="C36" s="2"/>
      <c r="D36" s="2" t="s">
        <v>26</v>
      </c>
      <c r="E36" s="12" t="s">
        <v>117</v>
      </c>
      <c r="F36" s="12" t="s">
        <v>118</v>
      </c>
      <c r="G36" s="2">
        <v>5</v>
      </c>
      <c r="H36" s="2">
        <v>10</v>
      </c>
      <c r="I36" s="2">
        <v>10</v>
      </c>
      <c r="J36" s="2">
        <v>10</v>
      </c>
      <c r="K36" s="2">
        <v>10</v>
      </c>
      <c r="L36" s="2">
        <v>10</v>
      </c>
      <c r="M36" s="2">
        <v>10</v>
      </c>
      <c r="N36" s="2"/>
      <c r="O36" s="2">
        <v>10</v>
      </c>
      <c r="P36" s="2">
        <v>10</v>
      </c>
      <c r="Q36" s="2">
        <v>10</v>
      </c>
      <c r="R36" s="2">
        <v>5</v>
      </c>
      <c r="S36" s="2">
        <v>2</v>
      </c>
      <c r="T36" s="2">
        <f t="shared" si="0"/>
        <v>102</v>
      </c>
      <c r="U36" s="2">
        <v>102</v>
      </c>
      <c r="V36" s="3">
        <v>0.7631944444444444</v>
      </c>
      <c r="W36" s="3">
        <v>0.33333333333333298</v>
      </c>
      <c r="X36" s="3">
        <f t="shared" si="1"/>
        <v>0.42986111111111142</v>
      </c>
      <c r="Y36" s="3">
        <f t="shared" si="2"/>
        <v>-1.3194444444444731E-2</v>
      </c>
      <c r="Z36" s="7">
        <v>0</v>
      </c>
      <c r="AA36" s="5">
        <v>-38</v>
      </c>
      <c r="AB36" s="5">
        <v>40</v>
      </c>
      <c r="AC36" s="5">
        <v>30</v>
      </c>
      <c r="AD36" s="5">
        <v>40</v>
      </c>
      <c r="AE36" s="5">
        <v>30</v>
      </c>
      <c r="AF36" s="5">
        <v>140</v>
      </c>
      <c r="AG36" s="5">
        <v>40</v>
      </c>
      <c r="AH36" s="5">
        <v>10</v>
      </c>
      <c r="AI36" s="5">
        <v>20</v>
      </c>
      <c r="AJ36" s="5">
        <v>20</v>
      </c>
      <c r="AK36" s="5">
        <v>60</v>
      </c>
      <c r="AL36" s="5">
        <v>20</v>
      </c>
      <c r="AM36" s="5">
        <v>30</v>
      </c>
      <c r="AN36" s="5">
        <v>0</v>
      </c>
      <c r="AO36" s="5">
        <v>60</v>
      </c>
      <c r="AP36" s="5">
        <v>20</v>
      </c>
      <c r="AQ36" s="5">
        <v>40</v>
      </c>
      <c r="AR36" s="5">
        <v>40</v>
      </c>
      <c r="AS36" s="5">
        <f t="shared" si="3"/>
        <v>602</v>
      </c>
      <c r="AT36" s="5">
        <v>102</v>
      </c>
      <c r="AU36" s="14">
        <f t="shared" si="4"/>
        <v>704</v>
      </c>
      <c r="AV36" s="43">
        <v>8</v>
      </c>
    </row>
    <row r="37" spans="1:48" x14ac:dyDescent="0.25">
      <c r="A37" s="31">
        <v>24</v>
      </c>
      <c r="B37" s="2" t="s">
        <v>86</v>
      </c>
      <c r="C37" s="2"/>
      <c r="D37" s="2" t="s">
        <v>26</v>
      </c>
      <c r="E37" s="12" t="s">
        <v>87</v>
      </c>
      <c r="F37" s="12" t="s">
        <v>88</v>
      </c>
      <c r="G37" s="2">
        <v>3</v>
      </c>
      <c r="H37" s="2">
        <v>10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  <c r="N37" s="2">
        <v>10</v>
      </c>
      <c r="O37" s="2">
        <v>10</v>
      </c>
      <c r="P37" s="2">
        <v>10</v>
      </c>
      <c r="Q37" s="2">
        <v>10</v>
      </c>
      <c r="R37" s="2">
        <v>5</v>
      </c>
      <c r="S37" s="2">
        <v>4</v>
      </c>
      <c r="T37" s="2">
        <f t="shared" si="0"/>
        <v>112</v>
      </c>
      <c r="U37" s="2">
        <v>112</v>
      </c>
      <c r="V37" s="3">
        <v>0.75069444444444444</v>
      </c>
      <c r="W37" s="3">
        <v>0.33333333333333298</v>
      </c>
      <c r="X37" s="3">
        <f t="shared" si="1"/>
        <v>0.41736111111111146</v>
      </c>
      <c r="Y37" s="3">
        <f t="shared" si="2"/>
        <v>-6.9444444444477504E-4</v>
      </c>
      <c r="Z37" s="7">
        <v>0</v>
      </c>
      <c r="AA37" s="5">
        <v>-2</v>
      </c>
      <c r="AB37" s="5">
        <v>40</v>
      </c>
      <c r="AC37" s="5">
        <v>30</v>
      </c>
      <c r="AD37" s="5">
        <v>40</v>
      </c>
      <c r="AE37" s="5">
        <v>30</v>
      </c>
      <c r="AF37" s="5">
        <v>140</v>
      </c>
      <c r="AG37" s="5">
        <v>40</v>
      </c>
      <c r="AH37" s="5">
        <v>10</v>
      </c>
      <c r="AI37" s="5">
        <v>0</v>
      </c>
      <c r="AJ37" s="5">
        <v>20</v>
      </c>
      <c r="AK37" s="5">
        <v>45</v>
      </c>
      <c r="AL37" s="5">
        <v>20</v>
      </c>
      <c r="AM37" s="5">
        <v>30</v>
      </c>
      <c r="AN37" s="5">
        <v>40</v>
      </c>
      <c r="AO37" s="5">
        <v>0</v>
      </c>
      <c r="AP37" s="5">
        <v>20</v>
      </c>
      <c r="AQ37" s="5">
        <v>40</v>
      </c>
      <c r="AR37" s="5">
        <v>20</v>
      </c>
      <c r="AS37" s="5">
        <f t="shared" si="3"/>
        <v>563</v>
      </c>
      <c r="AT37" s="5">
        <v>112</v>
      </c>
      <c r="AU37" s="14">
        <f t="shared" si="4"/>
        <v>675</v>
      </c>
      <c r="AV37" s="43">
        <v>9</v>
      </c>
    </row>
    <row r="38" spans="1:48" ht="15.75" thickBot="1" x14ac:dyDescent="0.3">
      <c r="A38" s="32">
        <v>35</v>
      </c>
      <c r="B38" s="33" t="s">
        <v>119</v>
      </c>
      <c r="C38" s="33"/>
      <c r="D38" s="33" t="s">
        <v>26</v>
      </c>
      <c r="E38" s="34" t="s">
        <v>120</v>
      </c>
      <c r="F38" s="34" t="s">
        <v>121</v>
      </c>
      <c r="G38" s="33"/>
      <c r="H38" s="33">
        <v>10</v>
      </c>
      <c r="I38" s="33">
        <v>10</v>
      </c>
      <c r="J38" s="33">
        <v>10</v>
      </c>
      <c r="K38" s="33">
        <v>10</v>
      </c>
      <c r="L38" s="33">
        <v>10</v>
      </c>
      <c r="M38" s="33">
        <v>10</v>
      </c>
      <c r="N38" s="33"/>
      <c r="O38" s="33">
        <v>10</v>
      </c>
      <c r="P38" s="33">
        <v>10</v>
      </c>
      <c r="Q38" s="33">
        <v>10</v>
      </c>
      <c r="R38" s="33">
        <v>5</v>
      </c>
      <c r="S38" s="33">
        <v>4</v>
      </c>
      <c r="T38" s="33">
        <f t="shared" si="0"/>
        <v>99</v>
      </c>
      <c r="U38" s="33">
        <v>99</v>
      </c>
      <c r="V38" s="35">
        <v>0.52083333333333337</v>
      </c>
      <c r="W38" s="35">
        <v>0.33333333333333298</v>
      </c>
      <c r="X38" s="35">
        <f t="shared" si="1"/>
        <v>0.18750000000000039</v>
      </c>
      <c r="Y38" s="35">
        <f t="shared" si="2"/>
        <v>0.2291666666666663</v>
      </c>
      <c r="Z38" s="36">
        <v>10</v>
      </c>
      <c r="AA38" s="37">
        <v>0</v>
      </c>
      <c r="AB38" s="37">
        <v>40</v>
      </c>
      <c r="AC38" s="37">
        <v>30</v>
      </c>
      <c r="AD38" s="37">
        <v>40</v>
      </c>
      <c r="AE38" s="37">
        <v>30</v>
      </c>
      <c r="AF38" s="37">
        <v>80</v>
      </c>
      <c r="AG38" s="37" t="s">
        <v>184</v>
      </c>
      <c r="AH38" s="37">
        <v>10</v>
      </c>
      <c r="AI38" s="37">
        <v>40</v>
      </c>
      <c r="AJ38" s="37" t="s">
        <v>184</v>
      </c>
      <c r="AK38" s="37" t="s">
        <v>184</v>
      </c>
      <c r="AL38" s="37" t="s">
        <v>184</v>
      </c>
      <c r="AM38" s="37" t="s">
        <v>184</v>
      </c>
      <c r="AN38" s="37" t="s">
        <v>184</v>
      </c>
      <c r="AO38" s="37" t="s">
        <v>184</v>
      </c>
      <c r="AP38" s="37" t="s">
        <v>184</v>
      </c>
      <c r="AQ38" s="37" t="s">
        <v>184</v>
      </c>
      <c r="AR38" s="37" t="s">
        <v>184</v>
      </c>
      <c r="AS38" s="37">
        <f t="shared" si="3"/>
        <v>270</v>
      </c>
      <c r="AT38" s="37">
        <v>99</v>
      </c>
      <c r="AU38" s="38">
        <f t="shared" si="4"/>
        <v>369</v>
      </c>
      <c r="AV38" s="44">
        <v>10</v>
      </c>
    </row>
    <row r="39" spans="1:48" x14ac:dyDescent="0.25">
      <c r="A39" s="24">
        <v>3</v>
      </c>
      <c r="B39" s="25" t="s">
        <v>9</v>
      </c>
      <c r="C39" s="25" t="s">
        <v>10</v>
      </c>
      <c r="D39" s="25" t="s">
        <v>11</v>
      </c>
      <c r="E39" s="26" t="s">
        <v>12</v>
      </c>
      <c r="F39" s="26" t="s">
        <v>13</v>
      </c>
      <c r="G39" s="25">
        <v>6</v>
      </c>
      <c r="H39" s="25">
        <v>10</v>
      </c>
      <c r="I39" s="25">
        <v>10</v>
      </c>
      <c r="J39" s="25">
        <v>10</v>
      </c>
      <c r="K39" s="25">
        <v>10</v>
      </c>
      <c r="L39" s="25">
        <v>10</v>
      </c>
      <c r="M39" s="25">
        <v>10</v>
      </c>
      <c r="N39" s="25">
        <v>10</v>
      </c>
      <c r="O39" s="25">
        <v>10</v>
      </c>
      <c r="P39" s="25">
        <v>10</v>
      </c>
      <c r="Q39" s="25">
        <v>10</v>
      </c>
      <c r="R39" s="25">
        <v>5</v>
      </c>
      <c r="S39" s="25">
        <v>2</v>
      </c>
      <c r="T39" s="25">
        <f t="shared" si="0"/>
        <v>113</v>
      </c>
      <c r="U39" s="25">
        <v>113</v>
      </c>
      <c r="V39" s="27">
        <v>0.74375000000000002</v>
      </c>
      <c r="W39" s="27">
        <v>0.33333333333333298</v>
      </c>
      <c r="X39" s="27">
        <f t="shared" si="1"/>
        <v>0.41041666666666704</v>
      </c>
      <c r="Y39" s="27">
        <f t="shared" si="2"/>
        <v>6.2499999999996447E-3</v>
      </c>
      <c r="Z39" s="28">
        <v>0</v>
      </c>
      <c r="AA39" s="29">
        <v>0</v>
      </c>
      <c r="AB39" s="29">
        <v>40</v>
      </c>
      <c r="AC39" s="29">
        <v>30</v>
      </c>
      <c r="AD39" s="29">
        <v>40</v>
      </c>
      <c r="AE39" s="29">
        <v>30</v>
      </c>
      <c r="AF39" s="29">
        <v>110</v>
      </c>
      <c r="AG39" s="29">
        <v>40</v>
      </c>
      <c r="AH39" s="29">
        <v>10</v>
      </c>
      <c r="AI39" s="29">
        <v>40</v>
      </c>
      <c r="AJ39" s="29">
        <v>20</v>
      </c>
      <c r="AK39" s="29">
        <v>135</v>
      </c>
      <c r="AL39" s="29">
        <v>20</v>
      </c>
      <c r="AM39" s="29">
        <v>30</v>
      </c>
      <c r="AN39" s="29">
        <v>160</v>
      </c>
      <c r="AO39" s="29">
        <v>60</v>
      </c>
      <c r="AP39" s="29">
        <v>20</v>
      </c>
      <c r="AQ39" s="29">
        <v>40</v>
      </c>
      <c r="AR39" s="29">
        <v>40</v>
      </c>
      <c r="AS39" s="29">
        <f t="shared" si="3"/>
        <v>865</v>
      </c>
      <c r="AT39" s="29">
        <v>113</v>
      </c>
      <c r="AU39" s="30">
        <f t="shared" si="4"/>
        <v>978</v>
      </c>
      <c r="AV39" s="42" t="s">
        <v>194</v>
      </c>
    </row>
    <row r="40" spans="1:48" ht="15.75" thickBot="1" x14ac:dyDescent="0.3">
      <c r="A40" s="32">
        <v>26</v>
      </c>
      <c r="B40" s="33" t="s">
        <v>93</v>
      </c>
      <c r="C40" s="33" t="s">
        <v>94</v>
      </c>
      <c r="D40" s="33" t="s">
        <v>11</v>
      </c>
      <c r="E40" s="34" t="s">
        <v>95</v>
      </c>
      <c r="F40" s="34" t="s">
        <v>96</v>
      </c>
      <c r="G40" s="33">
        <v>4</v>
      </c>
      <c r="H40" s="33">
        <v>10</v>
      </c>
      <c r="I40" s="33">
        <v>10</v>
      </c>
      <c r="J40" s="33">
        <v>10</v>
      </c>
      <c r="K40" s="33">
        <v>10</v>
      </c>
      <c r="L40" s="33">
        <v>10</v>
      </c>
      <c r="M40" s="33">
        <v>10</v>
      </c>
      <c r="N40" s="33"/>
      <c r="O40" s="33">
        <v>10</v>
      </c>
      <c r="P40" s="33">
        <v>10</v>
      </c>
      <c r="Q40" s="33">
        <v>10</v>
      </c>
      <c r="R40" s="33">
        <v>5</v>
      </c>
      <c r="S40" s="33"/>
      <c r="T40" s="33">
        <f t="shared" si="0"/>
        <v>99</v>
      </c>
      <c r="U40" s="33">
        <v>99</v>
      </c>
      <c r="V40" s="35">
        <v>0.74375000000000002</v>
      </c>
      <c r="W40" s="35">
        <v>0.33333333333333298</v>
      </c>
      <c r="X40" s="35">
        <f t="shared" si="1"/>
        <v>0.41041666666666704</v>
      </c>
      <c r="Y40" s="35">
        <f t="shared" si="2"/>
        <v>6.2499999999996447E-3</v>
      </c>
      <c r="Z40" s="36">
        <v>0</v>
      </c>
      <c r="AA40" s="37">
        <v>0</v>
      </c>
      <c r="AB40" s="37">
        <v>40</v>
      </c>
      <c r="AC40" s="37">
        <v>30</v>
      </c>
      <c r="AD40" s="37">
        <v>40</v>
      </c>
      <c r="AE40" s="37">
        <v>30</v>
      </c>
      <c r="AF40" s="37">
        <v>90</v>
      </c>
      <c r="AG40" s="37">
        <v>40</v>
      </c>
      <c r="AH40" s="37">
        <v>10</v>
      </c>
      <c r="AI40" s="37">
        <v>40</v>
      </c>
      <c r="AJ40" s="37">
        <v>20</v>
      </c>
      <c r="AK40" s="37">
        <v>135</v>
      </c>
      <c r="AL40" s="37">
        <v>20</v>
      </c>
      <c r="AM40" s="37">
        <v>30</v>
      </c>
      <c r="AN40" s="37">
        <v>120</v>
      </c>
      <c r="AO40" s="37">
        <v>20</v>
      </c>
      <c r="AP40" s="37">
        <v>20</v>
      </c>
      <c r="AQ40" s="37">
        <v>40</v>
      </c>
      <c r="AR40" s="37">
        <v>40</v>
      </c>
      <c r="AS40" s="37">
        <f t="shared" si="3"/>
        <v>765</v>
      </c>
      <c r="AT40" s="37">
        <v>99</v>
      </c>
      <c r="AU40" s="38">
        <f t="shared" si="4"/>
        <v>864</v>
      </c>
      <c r="AV40" s="44" t="s">
        <v>195</v>
      </c>
    </row>
    <row r="42" spans="1:48" hidden="1" x14ac:dyDescent="0.25">
      <c r="A42" s="9">
        <v>0.41666666666666669</v>
      </c>
    </row>
  </sheetData>
  <sortState ref="A2:AU42">
    <sortCondition ref="D2:D42" customList="S,A,B,C,Z,M,X,H"/>
    <sortCondition ref="Z2:Z42"/>
    <sortCondition descending="1" ref="AU2:AU42"/>
  </sortState>
  <pageMargins left="0.31496062992125984" right="0.31496062992125984" top="0.39370078740157483" bottom="0.39370078740157483" header="0.31496062992125984" footer="0.31496062992125984"/>
  <pageSetup paperSize="8206" scale="125" fitToWidth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Dobra</dc:creator>
  <cp:lastModifiedBy>Dobra</cp:lastModifiedBy>
  <cp:lastPrinted>2017-06-12T08:00:15Z</cp:lastPrinted>
  <dcterms:created xsi:type="dcterms:W3CDTF">2017-06-09T09:46:47Z</dcterms:created>
  <dcterms:modified xsi:type="dcterms:W3CDTF">2017-06-12T08:00:27Z</dcterms:modified>
</cp:coreProperties>
</file>